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2390" windowHeight="8160" activeTab="1"/>
  </bookViews>
  <sheets>
    <sheet name="先月" sheetId="1" r:id="rId1"/>
    <sheet name="今月" sheetId="2" r:id="rId2"/>
  </sheets>
  <externalReferences>
    <externalReference r:id="rId3"/>
  </externalReferenc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<sst xmlns="http://schemas.openxmlformats.org/spreadsheetml/2006/main" xmlns:r="http://schemas.openxmlformats.org/officeDocument/2006/relationships" count="44" uniqueCount="44">
  <si>
    <t>Men</t>
  </si>
  <si>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7"/>
  </si>
  <si>
    <t>0-14</t>
  </si>
  <si>
    <t xml:space="preserve"> 25- 29</t>
  </si>
  <si>
    <t>年齢</t>
  </si>
  <si>
    <t>65-</t>
  </si>
  <si>
    <t xml:space="preserve"> 40- 44</t>
  </si>
  <si>
    <t>総数</t>
  </si>
  <si>
    <t>15-64</t>
  </si>
  <si>
    <t xml:space="preserve"> 100-</t>
  </si>
  <si>
    <t>0- 4</t>
  </si>
  <si>
    <t xml:space="preserve"> 70- 74</t>
  </si>
  <si>
    <t xml:space="preserve"> 80- 84</t>
  </si>
  <si>
    <t xml:space="preserve"> 5- 9</t>
  </si>
  <si>
    <t xml:space="preserve"> 30- 34</t>
  </si>
  <si>
    <t xml:space="preserve"> 10- 14</t>
  </si>
  <si>
    <t xml:space="preserve"> 20- 24</t>
  </si>
  <si>
    <t>前月比</t>
    <rPh sb="0" eb="3">
      <t>ゼンゲツヒ</t>
    </rPh>
    <phoneticPr fontId="2"/>
  </si>
  <si>
    <t xml:space="preserve"> 15- 19</t>
  </si>
  <si>
    <t>総数　</t>
  </si>
  <si>
    <t xml:space="preserve"> 85- 89</t>
  </si>
  <si>
    <t>男</t>
  </si>
  <si>
    <t>女</t>
  </si>
  <si>
    <t>Total</t>
  </si>
  <si>
    <t>年齢　</t>
  </si>
  <si>
    <t>Women</t>
  </si>
  <si>
    <t xml:space="preserve"> 35- 39</t>
  </si>
  <si>
    <t xml:space="preserve"> 50- 54</t>
  </si>
  <si>
    <t xml:space="preserve"> 45- 49</t>
  </si>
  <si>
    <t xml:space="preserve"> 55- 59</t>
  </si>
  <si>
    <t xml:space="preserve"> 60- 64</t>
  </si>
  <si>
    <t xml:space="preserve"> 65- 69</t>
  </si>
  <si>
    <t xml:space="preserve"> 75- 79</t>
  </si>
  <si>
    <t xml:space="preserve"> 90- 94</t>
  </si>
  <si>
    <t>＊＊　　年齢別　　人口報告書　　＊＊</t>
  </si>
  <si>
    <t xml:space="preserve"> 95- 99</t>
  </si>
  <si>
    <t>ｿﾚｲｼﾞｮｳ</t>
  </si>
  <si>
    <t>ﾌｼｮｳ</t>
  </si>
  <si>
    <t>前月</t>
    <rPh sb="0" eb="2">
      <t>ゼンゲツ</t>
    </rPh>
    <phoneticPr fontId="2"/>
  </si>
  <si>
    <t>現在</t>
  </si>
  <si>
    <t>年齢</t>
    <rPh sb="0" eb="2">
      <t>ネンレイ</t>
    </rPh>
    <phoneticPr fontId="7"/>
  </si>
  <si>
    <t>計</t>
    <rPh sb="0" eb="1">
      <t>ケイ</t>
    </rPh>
    <phoneticPr fontId="2"/>
  </si>
  <si>
    <t>当月</t>
    <rPh sb="0" eb="2">
      <t>トウゲツ</t>
    </rPh>
    <phoneticPr fontId="2"/>
  </si>
  <si>
    <t>（人）</t>
    <rPh sb="1" eb="2">
      <t>ヒト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</si>
</sst>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_ "/>
  </numFmts>
  <fonts count="8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10"/>
      <color auto="1"/>
      <name val="Tahoma"/>
      <family val="2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0" fillId="0" borderId="1" xfId="2" applyFont="1" applyBorder="1">
      <alignment vertical="center"/>
    </xf>
    <xf numFmtId="0" fontId="0" fillId="0" borderId="0" xfId="2" applyFont="1">
      <alignment vertical="center"/>
    </xf>
    <xf numFmtId="0" fontId="3" fillId="0" borderId="1" xfId="2" applyFont="1" applyBorder="1">
      <alignment vertical="center"/>
    </xf>
    <xf numFmtId="0" fontId="4" fillId="0" borderId="1" xfId="2" applyFont="1" applyBorder="1">
      <alignment vertical="center"/>
    </xf>
    <xf numFmtId="0" fontId="4" fillId="0" borderId="1" xfId="2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1" fillId="0" borderId="1" xfId="1" applyBorder="1">
      <alignment vertical="center"/>
    </xf>
    <xf numFmtId="176" fontId="4" fillId="0" borderId="2" xfId="1" applyNumberFormat="1" applyFont="1" applyBorder="1" applyAlignment="1">
      <alignment horizontal="center" vertical="center"/>
    </xf>
    <xf numFmtId="0" fontId="4" fillId="0" borderId="1" xfId="2" applyFont="1" applyBorder="1" applyProtection="1">
      <alignment vertical="center"/>
      <protection locked="0"/>
    </xf>
    <xf numFmtId="0" fontId="5" fillId="2" borderId="1" xfId="2" applyFont="1" applyFill="1" applyBorder="1">
      <alignment vertical="center"/>
    </xf>
    <xf numFmtId="0" fontId="4" fillId="2" borderId="1" xfId="2" applyFont="1" applyFill="1" applyBorder="1">
      <alignment vertical="center"/>
    </xf>
    <xf numFmtId="176" fontId="4" fillId="0" borderId="0" xfId="1" applyNumberFormat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5" fillId="3" borderId="1" xfId="2" applyFont="1" applyFill="1" applyBorder="1">
      <alignment vertical="center"/>
    </xf>
    <xf numFmtId="0" fontId="4" fillId="3" borderId="1" xfId="2" applyFont="1" applyFill="1" applyBorder="1">
      <alignment vertical="center"/>
    </xf>
    <xf numFmtId="0" fontId="4" fillId="3" borderId="1" xfId="2" applyFont="1" applyFill="1" applyBorder="1" applyProtection="1">
      <alignment vertical="center"/>
      <protection locked="0"/>
    </xf>
    <xf numFmtId="0" fontId="5" fillId="4" borderId="1" xfId="2" applyFont="1" applyFill="1" applyBorder="1">
      <alignment vertical="center"/>
    </xf>
    <xf numFmtId="0" fontId="4" fillId="4" borderId="1" xfId="2" applyFont="1" applyFill="1" applyBorder="1">
      <alignment vertical="center"/>
    </xf>
    <xf numFmtId="0" fontId="4" fillId="4" borderId="1" xfId="2" applyFont="1" applyFill="1" applyBorder="1" applyProtection="1">
      <alignment vertical="center"/>
      <protection locked="0"/>
    </xf>
    <xf numFmtId="28" fontId="0" fillId="5" borderId="2" xfId="2" applyNumberFormat="1" applyFont="1" applyFill="1" applyBorder="1" applyAlignment="1" applyProtection="1">
      <alignment horizontal="right" vertical="center"/>
      <protection locked="0"/>
    </xf>
    <xf numFmtId="0" fontId="0" fillId="5" borderId="2" xfId="2" applyFont="1" applyFill="1" applyBorder="1" applyAlignment="1" applyProtection="1">
      <alignment horizontal="right" vertical="center"/>
      <protection locked="0"/>
    </xf>
    <xf numFmtId="0" fontId="0" fillId="5" borderId="0" xfId="2" applyFont="1" applyFill="1" applyBorder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5" fillId="0" borderId="1" xfId="1" applyFont="1" applyBorder="1">
      <alignment vertical="center"/>
    </xf>
  </cellXfs>
  <cellStyles count="3">
    <cellStyle name="標準" xfId="0" builtinId="0"/>
    <cellStyle name="標準 2" xfId="1"/>
    <cellStyle name="標準 2_02_年齢別_1" xfId="2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externalLink" Target="externalLinks/externalLink1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\&#24066;&#27665;&#29983;&#27963;&#37096;\&#24066;&#27665;&#35506;\&#20303;&#27665;&#35352;&#37682;&#20418;\&#26376;&#22577;&#12539;&#24180;&#22577;&#38306;&#20418;\&#26376;&#22577;\&#20844;&#38283;&#29992;&#20154;&#21475;&#32113;&#35336;&#36039;&#26009;&#65288;&#26368;&#26032;&#29256;&#65289;\HP&#25522;&#36617;&#20381;&#38972;\R7.2.1\&#24180;&#40802;&#21029;&#65288;&#65298;&#26376;&#65297;&#26085;&#29694;&#22312;&#65289;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前月"/>
      <sheetName val="当月"/>
    </sheetNames>
    <sheetDataSet>
      <sheetData sheetId="0">
        <row r="6">
          <cell r="B6">
            <v>2700</v>
          </cell>
          <cell r="I6">
            <v>5054</v>
          </cell>
          <cell r="P6">
            <v>3935</v>
          </cell>
        </row>
        <row r="12">
          <cell r="B12">
            <v>3453</v>
          </cell>
          <cell r="I12">
            <v>5776</v>
          </cell>
          <cell r="P12">
            <v>4327</v>
          </cell>
        </row>
        <row r="18">
          <cell r="B18">
            <v>3331</v>
          </cell>
          <cell r="I18">
            <v>6330</v>
          </cell>
          <cell r="P18">
            <v>3522</v>
          </cell>
        </row>
        <row r="24">
          <cell r="B24">
            <v>3166</v>
          </cell>
          <cell r="I24">
            <v>6729</v>
          </cell>
          <cell r="P24">
            <v>2408</v>
          </cell>
        </row>
        <row r="30">
          <cell r="B30">
            <v>4373</v>
          </cell>
          <cell r="I30">
            <v>6341</v>
          </cell>
          <cell r="P30">
            <v>1255</v>
          </cell>
        </row>
        <row r="36">
          <cell r="B36">
            <v>5201</v>
          </cell>
          <cell r="I36">
            <v>4983</v>
          </cell>
          <cell r="P36">
            <v>367</v>
          </cell>
        </row>
        <row r="42">
          <cell r="B42">
            <v>4687</v>
          </cell>
          <cell r="I42">
            <v>4059</v>
          </cell>
          <cell r="P42">
            <v>51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54"/>
  <sheetViews>
    <sheetView workbookViewId="0">
      <selection sqref="A1:XFD1048576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6">
      <c r="A1" s="2" t="s">
        <v>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6" ht="18.7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22">
        <v>45689</v>
      </c>
      <c r="P3" s="23"/>
      <c r="Q3" s="23"/>
      <c r="R3" s="24" t="s">
        <v>39</v>
      </c>
      <c r="Z3" s="27" t="s">
        <v>43</v>
      </c>
    </row>
    <row r="4" spans="1:26" ht="15" customHeight="1">
      <c r="A4" s="3" t="s">
        <v>4</v>
      </c>
      <c r="B4" s="3" t="s">
        <v>19</v>
      </c>
      <c r="C4" s="3" t="s">
        <v>21</v>
      </c>
      <c r="D4" s="3" t="s">
        <v>22</v>
      </c>
      <c r="E4" s="12" t="s">
        <v>23</v>
      </c>
      <c r="F4" s="16" t="s">
        <v>0</v>
      </c>
      <c r="G4" s="19" t="s">
        <v>25</v>
      </c>
      <c r="H4" s="3" t="s">
        <v>24</v>
      </c>
      <c r="I4" s="3" t="s">
        <v>19</v>
      </c>
      <c r="J4" s="3" t="s">
        <v>21</v>
      </c>
      <c r="K4" s="3" t="s">
        <v>22</v>
      </c>
      <c r="L4" s="12" t="s">
        <v>23</v>
      </c>
      <c r="M4" s="16" t="s">
        <v>0</v>
      </c>
      <c r="N4" s="19" t="s">
        <v>25</v>
      </c>
      <c r="O4" s="3" t="s">
        <v>24</v>
      </c>
      <c r="P4" s="3" t="s">
        <v>7</v>
      </c>
      <c r="Q4" s="3" t="s">
        <v>21</v>
      </c>
      <c r="R4" s="3" t="s">
        <v>22</v>
      </c>
      <c r="S4" s="12" t="s">
        <v>23</v>
      </c>
      <c r="T4" s="16" t="s">
        <v>0</v>
      </c>
      <c r="U4" s="19" t="s">
        <v>25</v>
      </c>
      <c r="W4" s="25" t="s">
        <v>40</v>
      </c>
      <c r="X4" s="26" t="s">
        <v>38</v>
      </c>
      <c r="Y4" s="26" t="s">
        <v>42</v>
      </c>
      <c r="Z4" s="26" t="s">
        <v>17</v>
      </c>
    </row>
    <row r="5" spans="1:26" ht="15" customHeight="1">
      <c r="A5" s="5" t="s">
        <v>7</v>
      </c>
      <c r="B5" s="6">
        <v>82005</v>
      </c>
      <c r="C5" s="6">
        <v>39623</v>
      </c>
      <c r="D5" s="6">
        <v>42382</v>
      </c>
      <c r="E5" s="13">
        <v>3797226</v>
      </c>
      <c r="F5" s="17">
        <v>1781990</v>
      </c>
      <c r="G5" s="20">
        <v>2015236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9"/>
      <c r="T5" s="9"/>
      <c r="U5" s="9"/>
      <c r="W5" s="25" t="s">
        <v>2</v>
      </c>
      <c r="X5" s="5">
        <f>SUM([1]前月!B6+[1]前月!B12+[1]前月!B18)</f>
        <v>9484</v>
      </c>
      <c r="Y5" s="5">
        <f>SUM(B6+B12+B18)</f>
        <v>9463</v>
      </c>
      <c r="Z5" s="28">
        <f>Y5-X5</f>
        <v>-21</v>
      </c>
    </row>
    <row r="6" spans="1:26" ht="15" customHeight="1">
      <c r="A6" s="6" t="s">
        <v>10</v>
      </c>
      <c r="B6" s="6">
        <v>2691</v>
      </c>
      <c r="C6" s="6">
        <v>1357</v>
      </c>
      <c r="D6" s="6">
        <v>1334</v>
      </c>
      <c r="E6" s="13">
        <v>5736</v>
      </c>
      <c r="F6" s="17">
        <v>2917</v>
      </c>
      <c r="G6" s="20">
        <v>2819</v>
      </c>
      <c r="H6" s="6" t="s">
        <v>26</v>
      </c>
      <c r="I6" s="6">
        <v>5023</v>
      </c>
      <c r="J6" s="6">
        <v>2441</v>
      </c>
      <c r="K6" s="6">
        <v>2582</v>
      </c>
      <c r="L6" s="13">
        <v>186095</v>
      </c>
      <c r="M6" s="17">
        <v>90439</v>
      </c>
      <c r="N6" s="20">
        <v>95656</v>
      </c>
      <c r="O6" s="6" t="s">
        <v>11</v>
      </c>
      <c r="P6" s="6">
        <v>3930</v>
      </c>
      <c r="Q6" s="6">
        <v>1901</v>
      </c>
      <c r="R6" s="6">
        <v>2029</v>
      </c>
      <c r="S6" s="13"/>
      <c r="T6" s="17"/>
      <c r="U6" s="20"/>
      <c r="W6" s="25" t="s">
        <v>8</v>
      </c>
      <c r="X6" s="5">
        <f>SUM([1]前月!B24+[1]前月!B30+[1]前月!B36+[1]前月!B42+[1]前月!I6+[1]前月!I12+[1]前月!I18+[1]前月!I24+[1]前月!I30+[1]前月!I36)</f>
        <v>52640</v>
      </c>
      <c r="Y6" s="5">
        <f>SUM(B24+B30+B36+B42+I6+I12+I18+I24+I30+I36)</f>
        <v>52620</v>
      </c>
      <c r="Z6" s="28">
        <f>Y6-X6</f>
        <v>-20</v>
      </c>
    </row>
    <row r="7" spans="1:26" ht="15" customHeight="1">
      <c r="A7" s="7">
        <v>0</v>
      </c>
      <c r="B7" s="6">
        <v>460</v>
      </c>
      <c r="C7" s="11">
        <v>226</v>
      </c>
      <c r="D7" s="11">
        <v>234</v>
      </c>
      <c r="E7" s="13">
        <v>0</v>
      </c>
      <c r="F7" s="18">
        <v>0</v>
      </c>
      <c r="G7" s="21">
        <v>0</v>
      </c>
      <c r="H7" s="7">
        <v>35</v>
      </c>
      <c r="I7" s="6">
        <v>944</v>
      </c>
      <c r="J7" s="11">
        <v>465</v>
      </c>
      <c r="K7" s="11">
        <v>479</v>
      </c>
      <c r="L7" s="13">
        <v>33040</v>
      </c>
      <c r="M7" s="18">
        <v>16275</v>
      </c>
      <c r="N7" s="21">
        <v>16765</v>
      </c>
      <c r="O7" s="7">
        <v>70</v>
      </c>
      <c r="P7" s="6">
        <v>776</v>
      </c>
      <c r="Q7" s="11">
        <v>380</v>
      </c>
      <c r="R7" s="11">
        <v>396</v>
      </c>
      <c r="S7" s="13"/>
      <c r="T7" s="18"/>
      <c r="U7" s="21"/>
      <c r="W7" s="25" t="s">
        <v>5</v>
      </c>
      <c r="X7" s="5">
        <f>SUM([1]前月!I42+[1]前月!P6+[1]前月!P12+[1]前月!P18+[1]前月!P24+[1]前月!P30+[1]前月!P36+[1]前月!P42)</f>
        <v>19924</v>
      </c>
      <c r="Y7" s="5">
        <f>SUM(I42+P6+P12+P18+P24+P30+P36+P42)</f>
        <v>19922</v>
      </c>
      <c r="Z7" s="28">
        <f>Y7-X7</f>
        <v>-2</v>
      </c>
    </row>
    <row r="8" spans="1:26" ht="15" customHeight="1">
      <c r="A8" s="7">
        <v>1</v>
      </c>
      <c r="B8" s="6">
        <v>511</v>
      </c>
      <c r="C8" s="11">
        <v>262</v>
      </c>
      <c r="D8" s="11">
        <v>249</v>
      </c>
      <c r="E8" s="13">
        <v>511</v>
      </c>
      <c r="F8" s="18">
        <v>262</v>
      </c>
      <c r="G8" s="21">
        <v>249</v>
      </c>
      <c r="H8" s="7">
        <v>36</v>
      </c>
      <c r="I8" s="6">
        <v>1007</v>
      </c>
      <c r="J8" s="11">
        <v>487</v>
      </c>
      <c r="K8" s="11">
        <v>520</v>
      </c>
      <c r="L8" s="13">
        <v>36252</v>
      </c>
      <c r="M8" s="18">
        <v>17532</v>
      </c>
      <c r="N8" s="21">
        <v>18720</v>
      </c>
      <c r="O8" s="7">
        <v>71</v>
      </c>
      <c r="P8" s="6">
        <v>728</v>
      </c>
      <c r="Q8" s="11">
        <v>361</v>
      </c>
      <c r="R8" s="11">
        <v>367</v>
      </c>
      <c r="S8" s="13"/>
      <c r="T8" s="18"/>
      <c r="U8" s="21"/>
      <c r="W8" s="25" t="s">
        <v>41</v>
      </c>
      <c r="X8" s="5">
        <f>SUM(X5:X7)</f>
        <v>82048</v>
      </c>
      <c r="Y8" s="5">
        <f>SUM(Y5:Y7)</f>
        <v>82005</v>
      </c>
      <c r="Z8" s="5">
        <f>SUM(Z5:Z7)</f>
        <v>-43</v>
      </c>
    </row>
    <row r="9" spans="1:26" ht="15" customHeight="1">
      <c r="A9" s="7">
        <v>2</v>
      </c>
      <c r="B9" s="6">
        <v>535</v>
      </c>
      <c r="C9" s="11">
        <v>265</v>
      </c>
      <c r="D9" s="11">
        <v>270</v>
      </c>
      <c r="E9" s="13">
        <v>1070</v>
      </c>
      <c r="F9" s="18">
        <v>530</v>
      </c>
      <c r="G9" s="21">
        <v>540</v>
      </c>
      <c r="H9" s="7">
        <v>37</v>
      </c>
      <c r="I9" s="6">
        <v>982</v>
      </c>
      <c r="J9" s="11">
        <v>468</v>
      </c>
      <c r="K9" s="11">
        <v>514</v>
      </c>
      <c r="L9" s="13">
        <v>36334</v>
      </c>
      <c r="M9" s="18">
        <v>17316</v>
      </c>
      <c r="N9" s="21">
        <v>19018</v>
      </c>
      <c r="O9" s="7">
        <v>72</v>
      </c>
      <c r="P9" s="6">
        <v>780</v>
      </c>
      <c r="Q9" s="11">
        <v>381</v>
      </c>
      <c r="R9" s="11">
        <v>399</v>
      </c>
      <c r="S9" s="13"/>
      <c r="T9" s="18"/>
      <c r="U9" s="21"/>
    </row>
    <row r="10" spans="1:26" ht="15" customHeight="1">
      <c r="A10" s="7">
        <v>3</v>
      </c>
      <c r="B10" s="6">
        <v>585</v>
      </c>
      <c r="C10" s="11">
        <v>291</v>
      </c>
      <c r="D10" s="11">
        <v>294</v>
      </c>
      <c r="E10" s="13">
        <v>1755</v>
      </c>
      <c r="F10" s="18">
        <v>873</v>
      </c>
      <c r="G10" s="21">
        <v>882</v>
      </c>
      <c r="H10" s="7">
        <v>38</v>
      </c>
      <c r="I10" s="6">
        <v>1041</v>
      </c>
      <c r="J10" s="11">
        <v>503</v>
      </c>
      <c r="K10" s="11">
        <v>538</v>
      </c>
      <c r="L10" s="13">
        <v>39558</v>
      </c>
      <c r="M10" s="18">
        <v>19114</v>
      </c>
      <c r="N10" s="21">
        <v>20444</v>
      </c>
      <c r="O10" s="7">
        <v>73</v>
      </c>
      <c r="P10" s="6">
        <v>750</v>
      </c>
      <c r="Q10" s="11">
        <v>356</v>
      </c>
      <c r="R10" s="11">
        <v>394</v>
      </c>
      <c r="S10" s="13"/>
      <c r="T10" s="18"/>
      <c r="U10" s="21"/>
    </row>
    <row r="11" spans="1:26" ht="15" customHeight="1">
      <c r="A11" s="7">
        <v>4</v>
      </c>
      <c r="B11" s="6">
        <v>600</v>
      </c>
      <c r="C11" s="11">
        <v>313</v>
      </c>
      <c r="D11" s="11">
        <v>287</v>
      </c>
      <c r="E11" s="13">
        <v>2400</v>
      </c>
      <c r="F11" s="18">
        <v>1252</v>
      </c>
      <c r="G11" s="21">
        <v>1148</v>
      </c>
      <c r="H11" s="7">
        <v>39</v>
      </c>
      <c r="I11" s="6">
        <v>1049</v>
      </c>
      <c r="J11" s="11">
        <v>518</v>
      </c>
      <c r="K11" s="11">
        <v>531</v>
      </c>
      <c r="L11" s="13">
        <v>40911</v>
      </c>
      <c r="M11" s="18">
        <v>20202</v>
      </c>
      <c r="N11" s="21">
        <v>20709</v>
      </c>
      <c r="O11" s="7">
        <v>74</v>
      </c>
      <c r="P11" s="6">
        <v>896</v>
      </c>
      <c r="Q11" s="11">
        <v>423</v>
      </c>
      <c r="R11" s="11">
        <v>473</v>
      </c>
      <c r="S11" s="13"/>
      <c r="T11" s="18"/>
      <c r="U11" s="21"/>
    </row>
    <row r="12" spans="1:26" ht="15" customHeight="1">
      <c r="A12" s="6" t="s">
        <v>13</v>
      </c>
      <c r="B12" s="6">
        <v>3423</v>
      </c>
      <c r="C12" s="6">
        <v>1785</v>
      </c>
      <c r="D12" s="6">
        <v>1638</v>
      </c>
      <c r="E12" s="13">
        <v>24087</v>
      </c>
      <c r="F12" s="17">
        <v>12601</v>
      </c>
      <c r="G12" s="20">
        <v>11486</v>
      </c>
      <c r="H12" s="6" t="s">
        <v>6</v>
      </c>
      <c r="I12" s="6">
        <v>5771</v>
      </c>
      <c r="J12" s="6">
        <v>2836</v>
      </c>
      <c r="K12" s="6">
        <v>2935</v>
      </c>
      <c r="L12" s="13">
        <v>242456</v>
      </c>
      <c r="M12" s="17">
        <v>119170</v>
      </c>
      <c r="N12" s="20">
        <v>123286</v>
      </c>
      <c r="O12" s="6" t="s">
        <v>32</v>
      </c>
      <c r="P12" s="6">
        <v>4304</v>
      </c>
      <c r="Q12" s="6">
        <v>1932</v>
      </c>
      <c r="R12" s="6">
        <v>2372</v>
      </c>
      <c r="S12" s="13"/>
      <c r="T12" s="17"/>
      <c r="U12" s="20"/>
    </row>
    <row r="13" spans="1:26" ht="15" customHeight="1">
      <c r="A13" s="7">
        <v>5</v>
      </c>
      <c r="B13" s="6">
        <v>662</v>
      </c>
      <c r="C13" s="11">
        <v>331</v>
      </c>
      <c r="D13" s="11">
        <v>331</v>
      </c>
      <c r="E13" s="13">
        <v>3310</v>
      </c>
      <c r="F13" s="18">
        <v>1655</v>
      </c>
      <c r="G13" s="21">
        <v>1655</v>
      </c>
      <c r="H13" s="7">
        <v>40</v>
      </c>
      <c r="I13" s="6">
        <v>1171</v>
      </c>
      <c r="J13" s="11">
        <v>579</v>
      </c>
      <c r="K13" s="11">
        <v>592</v>
      </c>
      <c r="L13" s="13">
        <v>46840</v>
      </c>
      <c r="M13" s="18">
        <v>23160</v>
      </c>
      <c r="N13" s="21">
        <v>23680</v>
      </c>
      <c r="O13" s="7">
        <v>75</v>
      </c>
      <c r="P13" s="6">
        <v>989</v>
      </c>
      <c r="Q13" s="11">
        <v>459</v>
      </c>
      <c r="R13" s="11">
        <v>530</v>
      </c>
      <c r="S13" s="13"/>
      <c r="T13" s="18"/>
      <c r="U13" s="21"/>
    </row>
    <row r="14" spans="1:26" ht="15" customHeight="1">
      <c r="A14" s="7">
        <v>6</v>
      </c>
      <c r="B14" s="6">
        <v>645</v>
      </c>
      <c r="C14" s="11">
        <v>337</v>
      </c>
      <c r="D14" s="11">
        <v>308</v>
      </c>
      <c r="E14" s="13">
        <v>3870</v>
      </c>
      <c r="F14" s="18">
        <v>2022</v>
      </c>
      <c r="G14" s="21">
        <v>1848</v>
      </c>
      <c r="H14" s="7">
        <v>41</v>
      </c>
      <c r="I14" s="6">
        <v>1079</v>
      </c>
      <c r="J14" s="11">
        <v>538</v>
      </c>
      <c r="K14" s="11">
        <v>541</v>
      </c>
      <c r="L14" s="13">
        <v>44239</v>
      </c>
      <c r="M14" s="18">
        <v>22058</v>
      </c>
      <c r="N14" s="21">
        <v>22181</v>
      </c>
      <c r="O14" s="7">
        <v>76</v>
      </c>
      <c r="P14" s="6">
        <v>959</v>
      </c>
      <c r="Q14" s="11">
        <v>434</v>
      </c>
      <c r="R14" s="11">
        <v>525</v>
      </c>
      <c r="S14" s="13"/>
      <c r="T14" s="18"/>
      <c r="U14" s="21"/>
    </row>
    <row r="15" spans="1:26" ht="15" customHeight="1">
      <c r="A15" s="7">
        <v>7</v>
      </c>
      <c r="B15" s="6">
        <v>710</v>
      </c>
      <c r="C15" s="11">
        <v>375</v>
      </c>
      <c r="D15" s="11">
        <v>335</v>
      </c>
      <c r="E15" s="13">
        <v>4970</v>
      </c>
      <c r="F15" s="18">
        <v>2625</v>
      </c>
      <c r="G15" s="21">
        <v>2345</v>
      </c>
      <c r="H15" s="7">
        <v>42</v>
      </c>
      <c r="I15" s="6">
        <v>1188</v>
      </c>
      <c r="J15" s="11">
        <v>553</v>
      </c>
      <c r="K15" s="11">
        <v>635</v>
      </c>
      <c r="L15" s="13">
        <v>49896</v>
      </c>
      <c r="M15" s="18">
        <v>23226</v>
      </c>
      <c r="N15" s="21">
        <v>26670</v>
      </c>
      <c r="O15" s="7">
        <v>77</v>
      </c>
      <c r="P15" s="6">
        <v>989</v>
      </c>
      <c r="Q15" s="11">
        <v>452</v>
      </c>
      <c r="R15" s="11">
        <v>537</v>
      </c>
      <c r="S15" s="13"/>
      <c r="T15" s="18"/>
      <c r="U15" s="21"/>
    </row>
    <row r="16" spans="1:26" ht="15" customHeight="1">
      <c r="A16" s="7">
        <v>8</v>
      </c>
      <c r="B16" s="6">
        <v>717</v>
      </c>
      <c r="C16" s="11">
        <v>379</v>
      </c>
      <c r="D16" s="11">
        <v>338</v>
      </c>
      <c r="E16" s="13">
        <v>5736</v>
      </c>
      <c r="F16" s="18">
        <v>3032</v>
      </c>
      <c r="G16" s="21">
        <v>2704</v>
      </c>
      <c r="H16" s="7">
        <v>43</v>
      </c>
      <c r="I16" s="6">
        <v>1171</v>
      </c>
      <c r="J16" s="11">
        <v>578</v>
      </c>
      <c r="K16" s="11">
        <v>593</v>
      </c>
      <c r="L16" s="13">
        <v>50353</v>
      </c>
      <c r="M16" s="18">
        <v>24854</v>
      </c>
      <c r="N16" s="21">
        <v>25499</v>
      </c>
      <c r="O16" s="7">
        <v>78</v>
      </c>
      <c r="P16" s="6">
        <v>727</v>
      </c>
      <c r="Q16" s="11">
        <v>312</v>
      </c>
      <c r="R16" s="11">
        <v>415</v>
      </c>
      <c r="S16" s="13"/>
      <c r="T16" s="18"/>
      <c r="U16" s="21"/>
    </row>
    <row r="17" spans="1:21" ht="15" customHeight="1">
      <c r="A17" s="7">
        <v>9</v>
      </c>
      <c r="B17" s="6">
        <v>689</v>
      </c>
      <c r="C17" s="11">
        <v>363</v>
      </c>
      <c r="D17" s="11">
        <v>326</v>
      </c>
      <c r="E17" s="13">
        <v>6201</v>
      </c>
      <c r="F17" s="18">
        <v>3267</v>
      </c>
      <c r="G17" s="21">
        <v>2934</v>
      </c>
      <c r="H17" s="7">
        <v>44</v>
      </c>
      <c r="I17" s="6">
        <v>1162</v>
      </c>
      <c r="J17" s="11">
        <v>588</v>
      </c>
      <c r="K17" s="11">
        <v>574</v>
      </c>
      <c r="L17" s="13">
        <v>51128</v>
      </c>
      <c r="M17" s="18">
        <v>25872</v>
      </c>
      <c r="N17" s="21">
        <v>25256</v>
      </c>
      <c r="O17" s="7">
        <v>79</v>
      </c>
      <c r="P17" s="6">
        <v>640</v>
      </c>
      <c r="Q17" s="11">
        <v>275</v>
      </c>
      <c r="R17" s="11">
        <v>365</v>
      </c>
      <c r="S17" s="13"/>
      <c r="T17" s="18"/>
      <c r="U17" s="21"/>
    </row>
    <row r="18" spans="1:21" ht="15" customHeight="1">
      <c r="A18" s="6" t="s">
        <v>15</v>
      </c>
      <c r="B18" s="6">
        <v>3349</v>
      </c>
      <c r="C18" s="6">
        <v>1677</v>
      </c>
      <c r="D18" s="6">
        <v>1672</v>
      </c>
      <c r="E18" s="13">
        <v>39947</v>
      </c>
      <c r="F18" s="17">
        <v>20015</v>
      </c>
      <c r="G18" s="20">
        <v>19932</v>
      </c>
      <c r="H18" s="6" t="s">
        <v>28</v>
      </c>
      <c r="I18" s="6">
        <v>6315</v>
      </c>
      <c r="J18" s="6">
        <v>3238</v>
      </c>
      <c r="K18" s="6">
        <v>3077</v>
      </c>
      <c r="L18" s="13">
        <v>296852</v>
      </c>
      <c r="M18" s="17">
        <v>152176</v>
      </c>
      <c r="N18" s="20">
        <v>144676</v>
      </c>
      <c r="O18" s="6" t="s">
        <v>12</v>
      </c>
      <c r="P18" s="6">
        <v>3525</v>
      </c>
      <c r="Q18" s="6">
        <v>1386</v>
      </c>
      <c r="R18" s="6">
        <v>2139</v>
      </c>
      <c r="S18" s="13"/>
      <c r="T18" s="17"/>
      <c r="U18" s="20"/>
    </row>
    <row r="19" spans="1:21" ht="15" customHeight="1">
      <c r="A19" s="7">
        <v>10</v>
      </c>
      <c r="B19" s="6">
        <v>710</v>
      </c>
      <c r="C19" s="11">
        <v>346</v>
      </c>
      <c r="D19" s="11">
        <v>364</v>
      </c>
      <c r="E19" s="13">
        <v>7100</v>
      </c>
      <c r="F19" s="18">
        <v>3460</v>
      </c>
      <c r="G19" s="21">
        <v>3640</v>
      </c>
      <c r="H19" s="7">
        <v>45</v>
      </c>
      <c r="I19" s="6">
        <v>1246</v>
      </c>
      <c r="J19" s="11">
        <v>638</v>
      </c>
      <c r="K19" s="11">
        <v>608</v>
      </c>
      <c r="L19" s="13">
        <v>56070</v>
      </c>
      <c r="M19" s="18">
        <v>28710</v>
      </c>
      <c r="N19" s="21">
        <v>27360</v>
      </c>
      <c r="O19" s="7">
        <v>80</v>
      </c>
      <c r="P19" s="6">
        <v>705</v>
      </c>
      <c r="Q19" s="11">
        <v>291</v>
      </c>
      <c r="R19" s="11">
        <v>414</v>
      </c>
      <c r="S19" s="13"/>
      <c r="T19" s="18"/>
      <c r="U19" s="21"/>
    </row>
    <row r="20" spans="1:21" ht="15" customHeight="1">
      <c r="A20" s="7">
        <v>11</v>
      </c>
      <c r="B20" s="6">
        <v>697</v>
      </c>
      <c r="C20" s="11">
        <v>353</v>
      </c>
      <c r="D20" s="11">
        <v>344</v>
      </c>
      <c r="E20" s="13">
        <v>7667</v>
      </c>
      <c r="F20" s="18">
        <v>3883</v>
      </c>
      <c r="G20" s="21">
        <v>3784</v>
      </c>
      <c r="H20" s="7">
        <v>46</v>
      </c>
      <c r="I20" s="6">
        <v>1237</v>
      </c>
      <c r="J20" s="11">
        <v>634</v>
      </c>
      <c r="K20" s="11">
        <v>603</v>
      </c>
      <c r="L20" s="13">
        <v>56902</v>
      </c>
      <c r="M20" s="18">
        <v>29164</v>
      </c>
      <c r="N20" s="21">
        <v>27738</v>
      </c>
      <c r="O20" s="7">
        <v>81</v>
      </c>
      <c r="P20" s="6">
        <v>763</v>
      </c>
      <c r="Q20" s="11">
        <v>298</v>
      </c>
      <c r="R20" s="11">
        <v>465</v>
      </c>
      <c r="S20" s="13"/>
      <c r="T20" s="18"/>
      <c r="U20" s="21"/>
    </row>
    <row r="21" spans="1:21" ht="15" customHeight="1">
      <c r="A21" s="7">
        <v>12</v>
      </c>
      <c r="B21" s="6">
        <v>676</v>
      </c>
      <c r="C21" s="11">
        <v>355</v>
      </c>
      <c r="D21" s="11">
        <v>321</v>
      </c>
      <c r="E21" s="13">
        <v>8112</v>
      </c>
      <c r="F21" s="18">
        <v>4260</v>
      </c>
      <c r="G21" s="21">
        <v>3852</v>
      </c>
      <c r="H21" s="7">
        <v>47</v>
      </c>
      <c r="I21" s="6">
        <v>1294</v>
      </c>
      <c r="J21" s="11">
        <v>694</v>
      </c>
      <c r="K21" s="11">
        <v>600</v>
      </c>
      <c r="L21" s="13">
        <v>60818</v>
      </c>
      <c r="M21" s="18">
        <v>32618</v>
      </c>
      <c r="N21" s="21">
        <v>28200</v>
      </c>
      <c r="O21" s="7">
        <v>82</v>
      </c>
      <c r="P21" s="6">
        <v>710</v>
      </c>
      <c r="Q21" s="11">
        <v>269</v>
      </c>
      <c r="R21" s="11">
        <v>441</v>
      </c>
      <c r="S21" s="13"/>
      <c r="T21" s="18"/>
      <c r="U21" s="21"/>
    </row>
    <row r="22" spans="1:21" ht="15" customHeight="1">
      <c r="A22" s="7">
        <v>13</v>
      </c>
      <c r="B22" s="6">
        <v>656</v>
      </c>
      <c r="C22" s="11">
        <v>310</v>
      </c>
      <c r="D22" s="11">
        <v>346</v>
      </c>
      <c r="E22" s="13">
        <v>8528</v>
      </c>
      <c r="F22" s="18">
        <v>4030</v>
      </c>
      <c r="G22" s="21">
        <v>4498</v>
      </c>
      <c r="H22" s="7">
        <v>48</v>
      </c>
      <c r="I22" s="6">
        <v>1300</v>
      </c>
      <c r="J22" s="11">
        <v>644</v>
      </c>
      <c r="K22" s="11">
        <v>656</v>
      </c>
      <c r="L22" s="13">
        <v>62400</v>
      </c>
      <c r="M22" s="18">
        <v>30912</v>
      </c>
      <c r="N22" s="21">
        <v>31488</v>
      </c>
      <c r="O22" s="7">
        <v>83</v>
      </c>
      <c r="P22" s="6">
        <v>718</v>
      </c>
      <c r="Q22" s="11">
        <v>273</v>
      </c>
      <c r="R22" s="11">
        <v>445</v>
      </c>
      <c r="S22" s="13"/>
      <c r="T22" s="18"/>
      <c r="U22" s="21"/>
    </row>
    <row r="23" spans="1:21" ht="15" customHeight="1">
      <c r="A23" s="7">
        <v>14</v>
      </c>
      <c r="B23" s="6">
        <v>610</v>
      </c>
      <c r="C23" s="11">
        <v>313</v>
      </c>
      <c r="D23" s="11">
        <v>297</v>
      </c>
      <c r="E23" s="13">
        <v>8540</v>
      </c>
      <c r="F23" s="18">
        <v>4382</v>
      </c>
      <c r="G23" s="21">
        <v>4158</v>
      </c>
      <c r="H23" s="7">
        <v>49</v>
      </c>
      <c r="I23" s="6">
        <v>1238</v>
      </c>
      <c r="J23" s="11">
        <v>628</v>
      </c>
      <c r="K23" s="11">
        <v>610</v>
      </c>
      <c r="L23" s="13">
        <v>60662</v>
      </c>
      <c r="M23" s="18">
        <v>30772</v>
      </c>
      <c r="N23" s="21">
        <v>29890</v>
      </c>
      <c r="O23" s="7">
        <v>84</v>
      </c>
      <c r="P23" s="6">
        <v>629</v>
      </c>
      <c r="Q23" s="11">
        <v>255</v>
      </c>
      <c r="R23" s="11">
        <v>374</v>
      </c>
      <c r="S23" s="13"/>
      <c r="T23" s="18"/>
      <c r="U23" s="21"/>
    </row>
    <row r="24" spans="1:21" ht="15" customHeight="1">
      <c r="A24" s="6" t="s">
        <v>18</v>
      </c>
      <c r="B24" s="6">
        <v>3147</v>
      </c>
      <c r="C24" s="6">
        <v>1627</v>
      </c>
      <c r="D24" s="6">
        <v>1520</v>
      </c>
      <c r="E24" s="13">
        <v>53562</v>
      </c>
      <c r="F24" s="17">
        <v>27680</v>
      </c>
      <c r="G24" s="20">
        <v>25882</v>
      </c>
      <c r="H24" s="6" t="s">
        <v>27</v>
      </c>
      <c r="I24" s="6">
        <v>6738</v>
      </c>
      <c r="J24" s="6">
        <v>3312</v>
      </c>
      <c r="K24" s="6">
        <v>3426</v>
      </c>
      <c r="L24" s="13">
        <v>350428</v>
      </c>
      <c r="M24" s="17">
        <v>172212</v>
      </c>
      <c r="N24" s="20">
        <v>178216</v>
      </c>
      <c r="O24" s="6" t="s">
        <v>20</v>
      </c>
      <c r="P24" s="6">
        <v>2423</v>
      </c>
      <c r="Q24" s="6">
        <v>845</v>
      </c>
      <c r="R24" s="6">
        <v>1578</v>
      </c>
      <c r="S24" s="13"/>
      <c r="T24" s="17"/>
      <c r="U24" s="20"/>
    </row>
    <row r="25" spans="1:21" ht="15" customHeight="1">
      <c r="A25" s="7">
        <v>15</v>
      </c>
      <c r="B25" s="6">
        <v>606</v>
      </c>
      <c r="C25" s="11">
        <v>321</v>
      </c>
      <c r="D25" s="11">
        <v>285</v>
      </c>
      <c r="E25" s="13">
        <v>9090</v>
      </c>
      <c r="F25" s="18">
        <v>4815</v>
      </c>
      <c r="G25" s="21">
        <v>4275</v>
      </c>
      <c r="H25" s="7">
        <v>50</v>
      </c>
      <c r="I25" s="6">
        <v>1345</v>
      </c>
      <c r="J25" s="11">
        <v>656</v>
      </c>
      <c r="K25" s="11">
        <v>689</v>
      </c>
      <c r="L25" s="13">
        <v>67250</v>
      </c>
      <c r="M25" s="18">
        <v>32800</v>
      </c>
      <c r="N25" s="21">
        <v>34450</v>
      </c>
      <c r="O25" s="7">
        <v>85</v>
      </c>
      <c r="P25" s="6">
        <v>538</v>
      </c>
      <c r="Q25" s="11">
        <v>212</v>
      </c>
      <c r="R25" s="11">
        <v>326</v>
      </c>
      <c r="S25" s="13"/>
      <c r="T25" s="18"/>
      <c r="U25" s="21"/>
    </row>
    <row r="26" spans="1:21" ht="15" customHeight="1">
      <c r="A26" s="7">
        <v>16</v>
      </c>
      <c r="B26" s="6">
        <v>645</v>
      </c>
      <c r="C26" s="11">
        <v>332</v>
      </c>
      <c r="D26" s="11">
        <v>313</v>
      </c>
      <c r="E26" s="13">
        <v>10320</v>
      </c>
      <c r="F26" s="18">
        <v>5312</v>
      </c>
      <c r="G26" s="21">
        <v>5008</v>
      </c>
      <c r="H26" s="7">
        <v>51</v>
      </c>
      <c r="I26" s="6">
        <v>1289</v>
      </c>
      <c r="J26" s="11">
        <v>634</v>
      </c>
      <c r="K26" s="11">
        <v>655</v>
      </c>
      <c r="L26" s="13">
        <v>65739</v>
      </c>
      <c r="M26" s="18">
        <v>32334</v>
      </c>
      <c r="N26" s="21">
        <v>33405</v>
      </c>
      <c r="O26" s="7">
        <v>86</v>
      </c>
      <c r="P26" s="6">
        <v>516</v>
      </c>
      <c r="Q26" s="11">
        <v>171</v>
      </c>
      <c r="R26" s="11">
        <v>345</v>
      </c>
      <c r="S26" s="13"/>
      <c r="T26" s="18"/>
      <c r="U26" s="21"/>
    </row>
    <row r="27" spans="1:21" ht="15" customHeight="1">
      <c r="A27" s="7">
        <v>17</v>
      </c>
      <c r="B27" s="6">
        <v>641</v>
      </c>
      <c r="C27" s="11">
        <v>330</v>
      </c>
      <c r="D27" s="11">
        <v>311</v>
      </c>
      <c r="E27" s="13">
        <v>10897</v>
      </c>
      <c r="F27" s="18">
        <v>5610</v>
      </c>
      <c r="G27" s="21">
        <v>5287</v>
      </c>
      <c r="H27" s="7">
        <v>52</v>
      </c>
      <c r="I27" s="6">
        <v>1427</v>
      </c>
      <c r="J27" s="11">
        <v>729</v>
      </c>
      <c r="K27" s="11">
        <v>698</v>
      </c>
      <c r="L27" s="13">
        <v>74204</v>
      </c>
      <c r="M27" s="18">
        <v>37908</v>
      </c>
      <c r="N27" s="21">
        <v>36296</v>
      </c>
      <c r="O27" s="7">
        <v>87</v>
      </c>
      <c r="P27" s="6">
        <v>496</v>
      </c>
      <c r="Q27" s="11">
        <v>179</v>
      </c>
      <c r="R27" s="11">
        <v>317</v>
      </c>
      <c r="S27" s="13"/>
      <c r="T27" s="18"/>
      <c r="U27" s="21"/>
    </row>
    <row r="28" spans="1:21" ht="15" customHeight="1">
      <c r="A28" s="7">
        <v>18</v>
      </c>
      <c r="B28" s="6">
        <v>590</v>
      </c>
      <c r="C28" s="11">
        <v>293</v>
      </c>
      <c r="D28" s="11">
        <v>297</v>
      </c>
      <c r="E28" s="13">
        <v>10620</v>
      </c>
      <c r="F28" s="18">
        <v>5274</v>
      </c>
      <c r="G28" s="21">
        <v>5346</v>
      </c>
      <c r="H28" s="7">
        <v>53</v>
      </c>
      <c r="I28" s="6">
        <v>1323</v>
      </c>
      <c r="J28" s="11">
        <v>652</v>
      </c>
      <c r="K28" s="11">
        <v>671</v>
      </c>
      <c r="L28" s="13">
        <v>70119</v>
      </c>
      <c r="M28" s="18">
        <v>34556</v>
      </c>
      <c r="N28" s="21">
        <v>35563</v>
      </c>
      <c r="O28" s="7">
        <v>88</v>
      </c>
      <c r="P28" s="6">
        <v>438</v>
      </c>
      <c r="Q28" s="11">
        <v>149</v>
      </c>
      <c r="R28" s="11">
        <v>289</v>
      </c>
      <c r="S28" s="13"/>
      <c r="T28" s="18"/>
      <c r="U28" s="21"/>
    </row>
    <row r="29" spans="1:21" ht="15" customHeight="1">
      <c r="A29" s="7">
        <v>19</v>
      </c>
      <c r="B29" s="6">
        <v>665</v>
      </c>
      <c r="C29" s="11">
        <v>351</v>
      </c>
      <c r="D29" s="11">
        <v>314</v>
      </c>
      <c r="E29" s="13">
        <v>12635</v>
      </c>
      <c r="F29" s="18">
        <v>6669</v>
      </c>
      <c r="G29" s="21">
        <v>5966</v>
      </c>
      <c r="H29" s="7">
        <v>54</v>
      </c>
      <c r="I29" s="6">
        <v>1354</v>
      </c>
      <c r="J29" s="11">
        <v>641</v>
      </c>
      <c r="K29" s="11">
        <v>713</v>
      </c>
      <c r="L29" s="13">
        <v>73116</v>
      </c>
      <c r="M29" s="18">
        <v>34614</v>
      </c>
      <c r="N29" s="21">
        <v>38502</v>
      </c>
      <c r="O29" s="7">
        <v>89</v>
      </c>
      <c r="P29" s="6">
        <v>435</v>
      </c>
      <c r="Q29" s="11">
        <v>134</v>
      </c>
      <c r="R29" s="11">
        <v>301</v>
      </c>
      <c r="S29" s="13"/>
      <c r="T29" s="18"/>
      <c r="U29" s="21"/>
    </row>
    <row r="30" spans="1:21" ht="15" customHeight="1">
      <c r="A30" s="6" t="s">
        <v>16</v>
      </c>
      <c r="B30" s="6">
        <v>4351</v>
      </c>
      <c r="C30" s="6">
        <v>2172</v>
      </c>
      <c r="D30" s="6">
        <v>2179</v>
      </c>
      <c r="E30" s="13">
        <v>96387</v>
      </c>
      <c r="F30" s="17">
        <v>48068</v>
      </c>
      <c r="G30" s="20">
        <v>48319</v>
      </c>
      <c r="H30" s="6" t="s">
        <v>29</v>
      </c>
      <c r="I30" s="6">
        <v>6342</v>
      </c>
      <c r="J30" s="6">
        <v>3254</v>
      </c>
      <c r="K30" s="6">
        <v>3088</v>
      </c>
      <c r="L30" s="13">
        <v>361077</v>
      </c>
      <c r="M30" s="17">
        <v>185314</v>
      </c>
      <c r="N30" s="20">
        <v>175763</v>
      </c>
      <c r="O30" s="6" t="s">
        <v>33</v>
      </c>
      <c r="P30" s="6">
        <v>1265</v>
      </c>
      <c r="Q30" s="6">
        <v>387</v>
      </c>
      <c r="R30" s="6">
        <v>878</v>
      </c>
      <c r="S30" s="13"/>
      <c r="T30" s="17"/>
      <c r="U30" s="20"/>
    </row>
    <row r="31" spans="1:21" ht="15" customHeight="1">
      <c r="A31" s="7">
        <v>20</v>
      </c>
      <c r="B31" s="6">
        <v>739</v>
      </c>
      <c r="C31" s="11">
        <v>374</v>
      </c>
      <c r="D31" s="11">
        <v>365</v>
      </c>
      <c r="E31" s="13">
        <v>14780</v>
      </c>
      <c r="F31" s="18">
        <v>7480</v>
      </c>
      <c r="G31" s="21">
        <v>7300</v>
      </c>
      <c r="H31" s="7">
        <v>55</v>
      </c>
      <c r="I31" s="6">
        <v>1331</v>
      </c>
      <c r="J31" s="11">
        <v>671</v>
      </c>
      <c r="K31" s="11">
        <v>660</v>
      </c>
      <c r="L31" s="13">
        <v>73205</v>
      </c>
      <c r="M31" s="18">
        <v>36905</v>
      </c>
      <c r="N31" s="21">
        <v>36300</v>
      </c>
      <c r="O31" s="7">
        <v>90</v>
      </c>
      <c r="P31" s="6">
        <v>343</v>
      </c>
      <c r="Q31" s="11">
        <v>114</v>
      </c>
      <c r="R31" s="11">
        <v>229</v>
      </c>
      <c r="S31" s="13"/>
      <c r="T31" s="18"/>
      <c r="U31" s="21"/>
    </row>
    <row r="32" spans="1:21" ht="15" customHeight="1">
      <c r="A32" s="7">
        <v>21</v>
      </c>
      <c r="B32" s="6">
        <v>805</v>
      </c>
      <c r="C32" s="11">
        <v>411</v>
      </c>
      <c r="D32" s="11">
        <v>394</v>
      </c>
      <c r="E32" s="13">
        <v>16905</v>
      </c>
      <c r="F32" s="18">
        <v>8631</v>
      </c>
      <c r="G32" s="21">
        <v>8274</v>
      </c>
      <c r="H32" s="7">
        <v>56</v>
      </c>
      <c r="I32" s="6">
        <v>1347</v>
      </c>
      <c r="J32" s="11">
        <v>698</v>
      </c>
      <c r="K32" s="11">
        <v>649</v>
      </c>
      <c r="L32" s="13">
        <v>75432</v>
      </c>
      <c r="M32" s="18">
        <v>39088</v>
      </c>
      <c r="N32" s="21">
        <v>36344</v>
      </c>
      <c r="O32" s="7">
        <v>91</v>
      </c>
      <c r="P32" s="6">
        <v>307</v>
      </c>
      <c r="Q32" s="11">
        <v>102</v>
      </c>
      <c r="R32" s="11">
        <v>205</v>
      </c>
      <c r="S32" s="13"/>
      <c r="T32" s="18"/>
      <c r="U32" s="21"/>
    </row>
    <row r="33" spans="1:21" ht="15" customHeight="1">
      <c r="A33" s="7">
        <v>22</v>
      </c>
      <c r="B33" s="6">
        <v>860</v>
      </c>
      <c r="C33" s="11">
        <v>423</v>
      </c>
      <c r="D33" s="11">
        <v>437</v>
      </c>
      <c r="E33" s="13">
        <v>18920</v>
      </c>
      <c r="F33" s="18">
        <v>9306</v>
      </c>
      <c r="G33" s="21">
        <v>9614</v>
      </c>
      <c r="H33" s="7">
        <v>57</v>
      </c>
      <c r="I33" s="6">
        <v>1361</v>
      </c>
      <c r="J33" s="11">
        <v>693</v>
      </c>
      <c r="K33" s="11">
        <v>668</v>
      </c>
      <c r="L33" s="13">
        <v>77577</v>
      </c>
      <c r="M33" s="18">
        <v>39501</v>
      </c>
      <c r="N33" s="21">
        <v>38076</v>
      </c>
      <c r="O33" s="7">
        <v>92</v>
      </c>
      <c r="P33" s="6">
        <v>270</v>
      </c>
      <c r="Q33" s="11">
        <v>84</v>
      </c>
      <c r="R33" s="11">
        <v>186</v>
      </c>
      <c r="S33" s="13"/>
      <c r="T33" s="18"/>
      <c r="U33" s="21"/>
    </row>
    <row r="34" spans="1:21" ht="15" customHeight="1">
      <c r="A34" s="7">
        <v>23</v>
      </c>
      <c r="B34" s="6">
        <v>946</v>
      </c>
      <c r="C34" s="11">
        <v>485</v>
      </c>
      <c r="D34" s="11">
        <v>461</v>
      </c>
      <c r="E34" s="13">
        <v>21758</v>
      </c>
      <c r="F34" s="18">
        <v>11155</v>
      </c>
      <c r="G34" s="21">
        <v>10603</v>
      </c>
      <c r="H34" s="7">
        <v>58</v>
      </c>
      <c r="I34" s="6">
        <v>1014</v>
      </c>
      <c r="J34" s="11">
        <v>508</v>
      </c>
      <c r="K34" s="11">
        <v>506</v>
      </c>
      <c r="L34" s="13">
        <v>58812</v>
      </c>
      <c r="M34" s="18">
        <v>29464</v>
      </c>
      <c r="N34" s="21">
        <v>29348</v>
      </c>
      <c r="O34" s="7">
        <v>93</v>
      </c>
      <c r="P34" s="6">
        <v>196</v>
      </c>
      <c r="Q34" s="11">
        <v>50</v>
      </c>
      <c r="R34" s="11">
        <v>146</v>
      </c>
      <c r="S34" s="13"/>
      <c r="T34" s="18"/>
      <c r="U34" s="21"/>
    </row>
    <row r="35" spans="1:21" ht="15" customHeight="1">
      <c r="A35" s="7">
        <v>24</v>
      </c>
      <c r="B35" s="6">
        <v>1001</v>
      </c>
      <c r="C35" s="11">
        <v>479</v>
      </c>
      <c r="D35" s="11">
        <v>522</v>
      </c>
      <c r="E35" s="13">
        <v>24024</v>
      </c>
      <c r="F35" s="18">
        <v>11496</v>
      </c>
      <c r="G35" s="21">
        <v>12528</v>
      </c>
      <c r="H35" s="7">
        <v>59</v>
      </c>
      <c r="I35" s="6">
        <v>1289</v>
      </c>
      <c r="J35" s="11">
        <v>684</v>
      </c>
      <c r="K35" s="11">
        <v>605</v>
      </c>
      <c r="L35" s="13">
        <v>76051</v>
      </c>
      <c r="M35" s="18">
        <v>40356</v>
      </c>
      <c r="N35" s="21">
        <v>35695</v>
      </c>
      <c r="O35" s="7">
        <v>94</v>
      </c>
      <c r="P35" s="6">
        <v>149</v>
      </c>
      <c r="Q35" s="11">
        <v>37</v>
      </c>
      <c r="R35" s="11">
        <v>112</v>
      </c>
      <c r="S35" s="13"/>
      <c r="T35" s="18"/>
      <c r="U35" s="21"/>
    </row>
    <row r="36" spans="1:21" ht="15" customHeight="1">
      <c r="A36" s="6" t="s">
        <v>3</v>
      </c>
      <c r="B36" s="6">
        <v>5230</v>
      </c>
      <c r="C36" s="6">
        <v>2512</v>
      </c>
      <c r="D36" s="6">
        <v>2718</v>
      </c>
      <c r="E36" s="13">
        <v>141135</v>
      </c>
      <c r="F36" s="17">
        <v>67775</v>
      </c>
      <c r="G36" s="20">
        <v>73360</v>
      </c>
      <c r="H36" s="6" t="s">
        <v>30</v>
      </c>
      <c r="I36" s="6">
        <v>4998</v>
      </c>
      <c r="J36" s="6">
        <v>2597</v>
      </c>
      <c r="K36" s="6">
        <v>2401</v>
      </c>
      <c r="L36" s="13">
        <v>309172</v>
      </c>
      <c r="M36" s="17">
        <v>160528</v>
      </c>
      <c r="N36" s="20">
        <v>148644</v>
      </c>
      <c r="O36" s="6" t="s">
        <v>35</v>
      </c>
      <c r="P36" s="6">
        <v>363</v>
      </c>
      <c r="Q36" s="6">
        <v>78</v>
      </c>
      <c r="R36" s="6">
        <v>285</v>
      </c>
      <c r="S36" s="13"/>
      <c r="T36" s="17"/>
      <c r="U36" s="20"/>
    </row>
    <row r="37" spans="1:21" ht="15" customHeight="1">
      <c r="A37" s="7">
        <v>25</v>
      </c>
      <c r="B37" s="6">
        <v>1036</v>
      </c>
      <c r="C37" s="11">
        <v>509</v>
      </c>
      <c r="D37" s="11">
        <v>527</v>
      </c>
      <c r="E37" s="13">
        <v>25900</v>
      </c>
      <c r="F37" s="18">
        <v>12725</v>
      </c>
      <c r="G37" s="21">
        <v>13175</v>
      </c>
      <c r="H37" s="7">
        <v>60</v>
      </c>
      <c r="I37" s="6">
        <v>1198</v>
      </c>
      <c r="J37" s="11">
        <v>658</v>
      </c>
      <c r="K37" s="11">
        <v>540</v>
      </c>
      <c r="L37" s="13">
        <v>71880</v>
      </c>
      <c r="M37" s="18">
        <v>39480</v>
      </c>
      <c r="N37" s="21">
        <v>32400</v>
      </c>
      <c r="O37" s="7">
        <v>95</v>
      </c>
      <c r="P37" s="6">
        <v>115</v>
      </c>
      <c r="Q37" s="11">
        <v>24</v>
      </c>
      <c r="R37" s="11">
        <v>91</v>
      </c>
      <c r="S37" s="13"/>
      <c r="T37" s="18"/>
      <c r="U37" s="21"/>
    </row>
    <row r="38" spans="1:21" ht="15" customHeight="1">
      <c r="A38" s="7">
        <v>26</v>
      </c>
      <c r="B38" s="6">
        <v>1064</v>
      </c>
      <c r="C38" s="11">
        <v>498</v>
      </c>
      <c r="D38" s="11">
        <v>566</v>
      </c>
      <c r="E38" s="13">
        <v>27664</v>
      </c>
      <c r="F38" s="18">
        <v>12948</v>
      </c>
      <c r="G38" s="21">
        <v>14716</v>
      </c>
      <c r="H38" s="7">
        <v>61</v>
      </c>
      <c r="I38" s="6">
        <v>1038</v>
      </c>
      <c r="J38" s="11">
        <v>546</v>
      </c>
      <c r="K38" s="11">
        <v>492</v>
      </c>
      <c r="L38" s="13">
        <v>63318</v>
      </c>
      <c r="M38" s="18">
        <v>33306</v>
      </c>
      <c r="N38" s="21">
        <v>30012</v>
      </c>
      <c r="O38" s="7">
        <v>96</v>
      </c>
      <c r="P38" s="6">
        <v>94</v>
      </c>
      <c r="Q38" s="11">
        <v>25</v>
      </c>
      <c r="R38" s="11">
        <v>69</v>
      </c>
      <c r="S38" s="13"/>
      <c r="T38" s="18"/>
      <c r="U38" s="21"/>
    </row>
    <row r="39" spans="1:21" ht="15" customHeight="1">
      <c r="A39" s="7">
        <v>27</v>
      </c>
      <c r="B39" s="6">
        <v>1078</v>
      </c>
      <c r="C39" s="11">
        <v>521</v>
      </c>
      <c r="D39" s="11">
        <v>557</v>
      </c>
      <c r="E39" s="13">
        <v>29106</v>
      </c>
      <c r="F39" s="18">
        <v>14067</v>
      </c>
      <c r="G39" s="21">
        <v>15039</v>
      </c>
      <c r="H39" s="7">
        <v>62</v>
      </c>
      <c r="I39" s="6">
        <v>956</v>
      </c>
      <c r="J39" s="11">
        <v>482</v>
      </c>
      <c r="K39" s="11">
        <v>474</v>
      </c>
      <c r="L39" s="13">
        <v>59272</v>
      </c>
      <c r="M39" s="18">
        <v>29884</v>
      </c>
      <c r="N39" s="21">
        <v>29388</v>
      </c>
      <c r="O39" s="7">
        <v>97</v>
      </c>
      <c r="P39" s="6">
        <v>77</v>
      </c>
      <c r="Q39" s="11">
        <v>14</v>
      </c>
      <c r="R39" s="11">
        <v>63</v>
      </c>
      <c r="S39" s="13"/>
      <c r="T39" s="18"/>
      <c r="U39" s="21"/>
    </row>
    <row r="40" spans="1:21" ht="15" customHeight="1">
      <c r="A40" s="7">
        <v>28</v>
      </c>
      <c r="B40" s="6">
        <v>1043</v>
      </c>
      <c r="C40" s="11">
        <v>501</v>
      </c>
      <c r="D40" s="11">
        <v>542</v>
      </c>
      <c r="E40" s="13">
        <v>29204</v>
      </c>
      <c r="F40" s="18">
        <v>14028</v>
      </c>
      <c r="G40" s="21">
        <v>15176</v>
      </c>
      <c r="H40" s="7">
        <v>63</v>
      </c>
      <c r="I40" s="6">
        <v>882</v>
      </c>
      <c r="J40" s="11">
        <v>446</v>
      </c>
      <c r="K40" s="11">
        <v>436</v>
      </c>
      <c r="L40" s="13">
        <v>55566</v>
      </c>
      <c r="M40" s="18">
        <v>28098</v>
      </c>
      <c r="N40" s="21">
        <v>27468</v>
      </c>
      <c r="O40" s="7">
        <v>98</v>
      </c>
      <c r="P40" s="6">
        <v>43</v>
      </c>
      <c r="Q40" s="11">
        <v>8</v>
      </c>
      <c r="R40" s="11">
        <v>35</v>
      </c>
      <c r="S40" s="13"/>
      <c r="T40" s="18"/>
      <c r="U40" s="21"/>
    </row>
    <row r="41" spans="1:21" ht="15" customHeight="1">
      <c r="A41" s="7">
        <v>29</v>
      </c>
      <c r="B41" s="6">
        <v>1009</v>
      </c>
      <c r="C41" s="11">
        <v>483</v>
      </c>
      <c r="D41" s="11">
        <v>526</v>
      </c>
      <c r="E41" s="13">
        <v>29261</v>
      </c>
      <c r="F41" s="18">
        <v>14007</v>
      </c>
      <c r="G41" s="21">
        <v>15254</v>
      </c>
      <c r="H41" s="7">
        <v>64</v>
      </c>
      <c r="I41" s="6">
        <v>924</v>
      </c>
      <c r="J41" s="11">
        <v>465</v>
      </c>
      <c r="K41" s="11">
        <v>459</v>
      </c>
      <c r="L41" s="13">
        <v>59136</v>
      </c>
      <c r="M41" s="18">
        <v>29760</v>
      </c>
      <c r="N41" s="21">
        <v>29376</v>
      </c>
      <c r="O41" s="7">
        <v>99</v>
      </c>
      <c r="P41" s="6">
        <v>34</v>
      </c>
      <c r="Q41" s="11">
        <v>7</v>
      </c>
      <c r="R41" s="11">
        <v>27</v>
      </c>
      <c r="S41" s="13"/>
      <c r="T41" s="18"/>
      <c r="U41" s="21"/>
    </row>
    <row r="42" spans="1:21" ht="15" customHeight="1">
      <c r="A42" s="6" t="s">
        <v>14</v>
      </c>
      <c r="B42" s="6">
        <v>4705</v>
      </c>
      <c r="C42" s="6">
        <v>2251</v>
      </c>
      <c r="D42" s="6">
        <v>2454</v>
      </c>
      <c r="E42" s="13">
        <v>150303</v>
      </c>
      <c r="F42" s="17">
        <v>71812</v>
      </c>
      <c r="G42" s="20">
        <v>78491</v>
      </c>
      <c r="H42" s="6" t="s">
        <v>31</v>
      </c>
      <c r="I42" s="6">
        <v>4059</v>
      </c>
      <c r="J42" s="6">
        <v>2018</v>
      </c>
      <c r="K42" s="6">
        <v>2041</v>
      </c>
      <c r="L42" s="13">
        <v>271616</v>
      </c>
      <c r="M42" s="17">
        <v>135048</v>
      </c>
      <c r="N42" s="20">
        <v>136568</v>
      </c>
      <c r="O42" s="6" t="s">
        <v>9</v>
      </c>
      <c r="P42" s="6">
        <v>53</v>
      </c>
      <c r="Q42" s="6">
        <v>17</v>
      </c>
      <c r="R42" s="6">
        <v>36</v>
      </c>
      <c r="S42" s="13"/>
      <c r="T42" s="17"/>
      <c r="U42" s="20"/>
    </row>
    <row r="43" spans="1:21" ht="15" customHeight="1">
      <c r="A43" s="7">
        <v>30</v>
      </c>
      <c r="B43" s="6">
        <v>1024</v>
      </c>
      <c r="C43" s="11">
        <v>502</v>
      </c>
      <c r="D43" s="11">
        <v>522</v>
      </c>
      <c r="E43" s="13">
        <v>30720</v>
      </c>
      <c r="F43" s="18">
        <v>15060</v>
      </c>
      <c r="G43" s="21">
        <v>15660</v>
      </c>
      <c r="H43" s="7">
        <v>65</v>
      </c>
      <c r="I43" s="6">
        <v>889</v>
      </c>
      <c r="J43" s="11">
        <v>442</v>
      </c>
      <c r="K43" s="11">
        <v>447</v>
      </c>
      <c r="L43" s="13">
        <v>57785</v>
      </c>
      <c r="M43" s="18">
        <v>28730</v>
      </c>
      <c r="N43" s="21">
        <v>29055</v>
      </c>
      <c r="O43" s="7">
        <v>100</v>
      </c>
      <c r="P43" s="6">
        <v>26</v>
      </c>
      <c r="Q43" s="11">
        <v>10</v>
      </c>
      <c r="R43" s="11">
        <v>16</v>
      </c>
      <c r="S43" s="13"/>
      <c r="T43" s="18"/>
      <c r="U43" s="21"/>
    </row>
    <row r="44" spans="1:21" ht="15" customHeight="1">
      <c r="A44" s="7">
        <v>31</v>
      </c>
      <c r="B44" s="6">
        <v>904</v>
      </c>
      <c r="C44" s="11">
        <v>444</v>
      </c>
      <c r="D44" s="11">
        <v>460</v>
      </c>
      <c r="E44" s="13">
        <v>28024</v>
      </c>
      <c r="F44" s="18">
        <v>13764</v>
      </c>
      <c r="G44" s="21">
        <v>14260</v>
      </c>
      <c r="H44" s="7">
        <v>66</v>
      </c>
      <c r="I44" s="6">
        <v>875</v>
      </c>
      <c r="J44" s="11">
        <v>436</v>
      </c>
      <c r="K44" s="11">
        <v>439</v>
      </c>
      <c r="L44" s="13">
        <v>57750</v>
      </c>
      <c r="M44" s="18">
        <v>28776</v>
      </c>
      <c r="N44" s="21">
        <v>28974</v>
      </c>
      <c r="O44" s="7">
        <v>101</v>
      </c>
      <c r="P44" s="6">
        <v>12</v>
      </c>
      <c r="Q44" s="11">
        <v>1</v>
      </c>
      <c r="R44" s="11">
        <v>11</v>
      </c>
      <c r="S44" s="13"/>
      <c r="T44" s="18"/>
      <c r="U44" s="21"/>
    </row>
    <row r="45" spans="1:21" ht="15" customHeight="1">
      <c r="A45" s="7">
        <v>32</v>
      </c>
      <c r="B45" s="6">
        <v>954</v>
      </c>
      <c r="C45" s="11">
        <v>459</v>
      </c>
      <c r="D45" s="11">
        <v>495</v>
      </c>
      <c r="E45" s="13">
        <v>30528</v>
      </c>
      <c r="F45" s="18">
        <v>14688</v>
      </c>
      <c r="G45" s="21">
        <v>15840</v>
      </c>
      <c r="H45" s="7">
        <v>67</v>
      </c>
      <c r="I45" s="6">
        <v>736</v>
      </c>
      <c r="J45" s="11">
        <v>365</v>
      </c>
      <c r="K45" s="11">
        <v>371</v>
      </c>
      <c r="L45" s="13">
        <v>49312</v>
      </c>
      <c r="M45" s="18">
        <v>24455</v>
      </c>
      <c r="N45" s="21">
        <v>24857</v>
      </c>
      <c r="O45" s="7">
        <v>102</v>
      </c>
      <c r="P45" s="6">
        <v>6</v>
      </c>
      <c r="Q45" s="11">
        <v>1</v>
      </c>
      <c r="R45" s="11">
        <v>5</v>
      </c>
      <c r="S45" s="13"/>
      <c r="T45" s="18"/>
      <c r="U45" s="21"/>
    </row>
    <row r="46" spans="1:21" ht="15" customHeight="1">
      <c r="A46" s="7">
        <v>33</v>
      </c>
      <c r="B46" s="6">
        <v>951</v>
      </c>
      <c r="C46" s="11">
        <v>464</v>
      </c>
      <c r="D46" s="11">
        <v>487</v>
      </c>
      <c r="E46" s="13">
        <v>31383</v>
      </c>
      <c r="F46" s="18">
        <v>15312</v>
      </c>
      <c r="G46" s="21">
        <v>16071</v>
      </c>
      <c r="H46" s="7">
        <v>68</v>
      </c>
      <c r="I46" s="6">
        <v>802</v>
      </c>
      <c r="J46" s="11">
        <v>388</v>
      </c>
      <c r="K46" s="11">
        <v>414</v>
      </c>
      <c r="L46" s="13">
        <v>54536</v>
      </c>
      <c r="M46" s="18">
        <v>26384</v>
      </c>
      <c r="N46" s="21">
        <v>28152</v>
      </c>
      <c r="O46" s="5" t="s">
        <v>36</v>
      </c>
      <c r="P46" s="6">
        <v>9</v>
      </c>
      <c r="Q46" s="11">
        <v>5</v>
      </c>
      <c r="R46" s="11">
        <v>4</v>
      </c>
      <c r="S46" s="13"/>
      <c r="T46" s="18"/>
      <c r="U46" s="21"/>
    </row>
    <row r="47" spans="1:21" ht="15" customHeight="1">
      <c r="A47" s="7">
        <v>34</v>
      </c>
      <c r="B47" s="6">
        <v>872</v>
      </c>
      <c r="C47" s="11">
        <v>382</v>
      </c>
      <c r="D47" s="11">
        <v>490</v>
      </c>
      <c r="E47" s="13">
        <v>29648</v>
      </c>
      <c r="F47" s="18">
        <v>12988</v>
      </c>
      <c r="G47" s="21">
        <v>16660</v>
      </c>
      <c r="H47" s="7">
        <v>69</v>
      </c>
      <c r="I47" s="6">
        <v>757</v>
      </c>
      <c r="J47" s="11">
        <v>387</v>
      </c>
      <c r="K47" s="11">
        <v>370</v>
      </c>
      <c r="L47" s="13">
        <v>52233</v>
      </c>
      <c r="M47" s="18">
        <v>26703</v>
      </c>
      <c r="N47" s="21">
        <v>25530</v>
      </c>
      <c r="O47" s="5" t="s">
        <v>37</v>
      </c>
      <c r="P47" s="6">
        <v>0</v>
      </c>
      <c r="Q47" s="11">
        <v>0</v>
      </c>
      <c r="R47" s="11">
        <v>0</v>
      </c>
      <c r="S47" s="13"/>
      <c r="T47" s="18"/>
      <c r="U47" s="21"/>
    </row>
    <row r="49" spans="1:7" s="1" customFormat="1">
      <c r="A49" s="8"/>
      <c r="B49" s="10"/>
      <c r="C49" s="10"/>
      <c r="D49" s="10" t="str">
        <f t="shared" ref="D49:D54" si="0">Z3</f>
        <v>（人）</v>
      </c>
      <c r="E49" s="14"/>
      <c r="F49" s="14"/>
      <c r="G49" s="14"/>
    </row>
    <row r="50" spans="1:7" s="1" customFormat="1" ht="15.75" customHeight="1">
      <c r="A50" s="9" t="str">
        <f t="shared" ref="A50:C54" si="1">W4</f>
        <v>年齢</v>
      </c>
      <c r="B50" s="9" t="str">
        <f t="shared" si="1"/>
        <v>前月</v>
      </c>
      <c r="C50" s="9" t="str">
        <f t="shared" si="1"/>
        <v>当月</v>
      </c>
      <c r="D50" s="9" t="str">
        <f t="shared" si="0"/>
        <v>前月比</v>
      </c>
      <c r="E50" s="15"/>
      <c r="F50" s="15"/>
      <c r="G50" s="15"/>
    </row>
    <row r="51" spans="1:7">
      <c r="A51" s="6" t="str">
        <f t="shared" si="1"/>
        <v>0-14</v>
      </c>
      <c r="B51" s="6">
        <f t="shared" si="1"/>
        <v>9484</v>
      </c>
      <c r="C51" s="6">
        <f t="shared" si="1"/>
        <v>9463</v>
      </c>
      <c r="D51" s="6">
        <f t="shared" si="0"/>
        <v>-21</v>
      </c>
    </row>
    <row r="52" spans="1:7">
      <c r="A52" s="6" t="str">
        <f t="shared" si="1"/>
        <v>15-64</v>
      </c>
      <c r="B52" s="6">
        <f t="shared" si="1"/>
        <v>52640</v>
      </c>
      <c r="C52" s="6">
        <f t="shared" si="1"/>
        <v>52620</v>
      </c>
      <c r="D52" s="6">
        <f t="shared" si="0"/>
        <v>-20</v>
      </c>
    </row>
    <row r="53" spans="1:7">
      <c r="A53" s="6" t="str">
        <f t="shared" si="1"/>
        <v>65-</v>
      </c>
      <c r="B53" s="6">
        <f t="shared" si="1"/>
        <v>19924</v>
      </c>
      <c r="C53" s="6">
        <f t="shared" si="1"/>
        <v>19922</v>
      </c>
      <c r="D53" s="6">
        <f t="shared" si="0"/>
        <v>-2</v>
      </c>
    </row>
    <row r="54" spans="1:7">
      <c r="A54" s="6" t="str">
        <f t="shared" si="1"/>
        <v>計</v>
      </c>
      <c r="B54" s="6">
        <f t="shared" si="1"/>
        <v>82048</v>
      </c>
      <c r="C54" s="6">
        <f t="shared" si="1"/>
        <v>82005</v>
      </c>
      <c r="D54" s="6">
        <f t="shared" si="0"/>
        <v>-43</v>
      </c>
    </row>
  </sheetData>
  <mergeCells count="3">
    <mergeCell ref="A1:R1"/>
    <mergeCell ref="O3:Q3"/>
    <mergeCell ref="H5:R5"/>
  </mergeCells>
  <phoneticPr fontId="2" type="Hiragana"/>
  <pageMargins left="0.7" right="0.7" top="0.75" bottom="0.75" header="0.3" footer="0.3"/>
  <pageSetup paperSize="9" fitToWidth="1" fitToHeight="1" orientation="portrait" usePrinterDefaults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54"/>
  <sheetViews>
    <sheetView tabSelected="1" workbookViewId="0">
      <selection activeCell="AA17" sqref="AA17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6">
      <c r="A1" s="2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6" ht="18.7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22">
        <v>45717</v>
      </c>
      <c r="P3" s="23"/>
      <c r="Q3" s="23"/>
      <c r="R3" s="24" t="s">
        <v>39</v>
      </c>
      <c r="Z3" s="27" t="s">
        <v>43</v>
      </c>
    </row>
    <row r="4" spans="1:26" ht="15" customHeight="1">
      <c r="A4" s="3" t="s">
        <v>4</v>
      </c>
      <c r="B4" s="3" t="s">
        <v>19</v>
      </c>
      <c r="C4" s="3" t="s">
        <v>21</v>
      </c>
      <c r="D4" s="3" t="s">
        <v>22</v>
      </c>
      <c r="E4" s="12" t="s">
        <v>23</v>
      </c>
      <c r="F4" s="16" t="s">
        <v>0</v>
      </c>
      <c r="G4" s="19" t="s">
        <v>25</v>
      </c>
      <c r="H4" s="3" t="s">
        <v>24</v>
      </c>
      <c r="I4" s="3" t="s">
        <v>19</v>
      </c>
      <c r="J4" s="3" t="s">
        <v>21</v>
      </c>
      <c r="K4" s="3" t="s">
        <v>22</v>
      </c>
      <c r="L4" s="12" t="s">
        <v>23</v>
      </c>
      <c r="M4" s="16" t="s">
        <v>0</v>
      </c>
      <c r="N4" s="19" t="s">
        <v>25</v>
      </c>
      <c r="O4" s="3" t="s">
        <v>24</v>
      </c>
      <c r="P4" s="3" t="s">
        <v>7</v>
      </c>
      <c r="Q4" s="3" t="s">
        <v>21</v>
      </c>
      <c r="R4" s="3" t="s">
        <v>22</v>
      </c>
      <c r="S4" s="12" t="s">
        <v>23</v>
      </c>
      <c r="T4" s="16" t="s">
        <v>0</v>
      </c>
      <c r="U4" s="19" t="s">
        <v>25</v>
      </c>
      <c r="W4" s="25" t="s">
        <v>40</v>
      </c>
      <c r="X4" s="26" t="s">
        <v>38</v>
      </c>
      <c r="Y4" s="26" t="s">
        <v>42</v>
      </c>
      <c r="Z4" s="26" t="s">
        <v>17</v>
      </c>
    </row>
    <row r="5" spans="1:26" ht="15" customHeight="1">
      <c r="A5" s="5" t="s">
        <v>7</v>
      </c>
      <c r="B5" s="6">
        <v>81959</v>
      </c>
      <c r="C5" s="6">
        <v>39594</v>
      </c>
      <c r="D5" s="6">
        <v>42365</v>
      </c>
      <c r="E5" s="13">
        <v>3795359</v>
      </c>
      <c r="F5" s="17">
        <v>1780772</v>
      </c>
      <c r="G5" s="20">
        <v>2014587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9"/>
      <c r="T5" s="9"/>
      <c r="U5" s="9"/>
      <c r="W5" s="25" t="s">
        <v>2</v>
      </c>
      <c r="X5" s="5">
        <f>SUM([1]前月!B6+[1]前月!B12+[1]前月!B18)</f>
        <v>9484</v>
      </c>
      <c r="Y5" s="5">
        <f>SUM(B6+B12+B18)</f>
        <v>9441</v>
      </c>
      <c r="Z5" s="28">
        <f>Y5-X5</f>
        <v>-43</v>
      </c>
    </row>
    <row r="6" spans="1:26" ht="15" customHeight="1">
      <c r="A6" s="6" t="s">
        <v>10</v>
      </c>
      <c r="B6" s="6">
        <v>2676</v>
      </c>
      <c r="C6" s="6">
        <v>1355</v>
      </c>
      <c r="D6" s="6">
        <v>1321</v>
      </c>
      <c r="E6" s="13">
        <v>5715</v>
      </c>
      <c r="F6" s="17">
        <v>2899</v>
      </c>
      <c r="G6" s="20">
        <v>2816</v>
      </c>
      <c r="H6" s="6" t="s">
        <v>26</v>
      </c>
      <c r="I6" s="6">
        <v>4997</v>
      </c>
      <c r="J6" s="6">
        <v>2425</v>
      </c>
      <c r="K6" s="6">
        <v>2572</v>
      </c>
      <c r="L6" s="13">
        <v>185120</v>
      </c>
      <c r="M6" s="17">
        <v>89850</v>
      </c>
      <c r="N6" s="20">
        <v>95270</v>
      </c>
      <c r="O6" s="6" t="s">
        <v>11</v>
      </c>
      <c r="P6" s="6">
        <v>3909</v>
      </c>
      <c r="Q6" s="6">
        <v>1897</v>
      </c>
      <c r="R6" s="6">
        <v>2012</v>
      </c>
      <c r="S6" s="13"/>
      <c r="T6" s="17"/>
      <c r="U6" s="20"/>
      <c r="W6" s="25" t="s">
        <v>8</v>
      </c>
      <c r="X6" s="5">
        <f>SUM([1]前月!B24+[1]前月!B30+[1]前月!B36+[1]前月!B42+[1]前月!I6+[1]前月!I12+[1]前月!I18+[1]前月!I24+[1]前月!I30+[1]前月!I36)</f>
        <v>52640</v>
      </c>
      <c r="Y6" s="5">
        <f>SUM(B24+B30+B36+B42+I6+I12+I18+I24+I30+I36)</f>
        <v>52612</v>
      </c>
      <c r="Z6" s="28">
        <f>Y6-X6</f>
        <v>-28</v>
      </c>
    </row>
    <row r="7" spans="1:26" ht="15" customHeight="1">
      <c r="A7" s="7">
        <v>0</v>
      </c>
      <c r="B7" s="6">
        <v>447</v>
      </c>
      <c r="C7" s="11">
        <v>226</v>
      </c>
      <c r="D7" s="11">
        <v>221</v>
      </c>
      <c r="E7" s="13">
        <v>0</v>
      </c>
      <c r="F7" s="18">
        <v>0</v>
      </c>
      <c r="G7" s="21">
        <v>0</v>
      </c>
      <c r="H7" s="7">
        <v>35</v>
      </c>
      <c r="I7" s="6">
        <v>924</v>
      </c>
      <c r="J7" s="11">
        <v>460</v>
      </c>
      <c r="K7" s="11">
        <v>464</v>
      </c>
      <c r="L7" s="13">
        <v>32340</v>
      </c>
      <c r="M7" s="18">
        <v>16100</v>
      </c>
      <c r="N7" s="21">
        <v>16240</v>
      </c>
      <c r="O7" s="7">
        <v>70</v>
      </c>
      <c r="P7" s="6">
        <v>768</v>
      </c>
      <c r="Q7" s="11">
        <v>378</v>
      </c>
      <c r="R7" s="11">
        <v>390</v>
      </c>
      <c r="S7" s="13"/>
      <c r="T7" s="18"/>
      <c r="U7" s="21"/>
      <c r="W7" s="25" t="s">
        <v>5</v>
      </c>
      <c r="X7" s="5">
        <f>SUM([1]前月!I42+[1]前月!P6+[1]前月!P12+[1]前月!P18+[1]前月!P24+[1]前月!P30+[1]前月!P36+[1]前月!P42)</f>
        <v>19924</v>
      </c>
      <c r="Y7" s="5">
        <f>SUM(I42+P6+P12+P18+P24+P30+P36+P42)</f>
        <v>19906</v>
      </c>
      <c r="Z7" s="28">
        <f>Y7-X7</f>
        <v>-18</v>
      </c>
    </row>
    <row r="8" spans="1:26" ht="15" customHeight="1">
      <c r="A8" s="7">
        <v>1</v>
      </c>
      <c r="B8" s="6">
        <v>509</v>
      </c>
      <c r="C8" s="11">
        <v>267</v>
      </c>
      <c r="D8" s="11">
        <v>242</v>
      </c>
      <c r="E8" s="13">
        <v>509</v>
      </c>
      <c r="F8" s="18">
        <v>267</v>
      </c>
      <c r="G8" s="21">
        <v>242</v>
      </c>
      <c r="H8" s="7">
        <v>36</v>
      </c>
      <c r="I8" s="6">
        <v>1020</v>
      </c>
      <c r="J8" s="11">
        <v>479</v>
      </c>
      <c r="K8" s="11">
        <v>541</v>
      </c>
      <c r="L8" s="13">
        <v>36720</v>
      </c>
      <c r="M8" s="18">
        <v>17244</v>
      </c>
      <c r="N8" s="21">
        <v>19476</v>
      </c>
      <c r="O8" s="7">
        <v>71</v>
      </c>
      <c r="P8" s="6">
        <v>736</v>
      </c>
      <c r="Q8" s="11">
        <v>364</v>
      </c>
      <c r="R8" s="11">
        <v>372</v>
      </c>
      <c r="S8" s="13"/>
      <c r="T8" s="18"/>
      <c r="U8" s="21"/>
      <c r="W8" s="25" t="s">
        <v>41</v>
      </c>
      <c r="X8" s="5">
        <f>SUM(X5:X7)</f>
        <v>82048</v>
      </c>
      <c r="Y8" s="5">
        <f>SUM(Y5:Y7)</f>
        <v>81959</v>
      </c>
      <c r="Z8" s="5">
        <f>SUM(Z5:Z7)</f>
        <v>-89</v>
      </c>
    </row>
    <row r="9" spans="1:26" ht="15" customHeight="1">
      <c r="A9" s="7">
        <v>2</v>
      </c>
      <c r="B9" s="6">
        <v>549</v>
      </c>
      <c r="C9" s="11">
        <v>266</v>
      </c>
      <c r="D9" s="11">
        <v>283</v>
      </c>
      <c r="E9" s="13">
        <v>1098</v>
      </c>
      <c r="F9" s="18">
        <v>532</v>
      </c>
      <c r="G9" s="21">
        <v>566</v>
      </c>
      <c r="H9" s="7">
        <v>37</v>
      </c>
      <c r="I9" s="6">
        <v>988</v>
      </c>
      <c r="J9" s="11">
        <v>476</v>
      </c>
      <c r="K9" s="11">
        <v>512</v>
      </c>
      <c r="L9" s="13">
        <v>36556</v>
      </c>
      <c r="M9" s="18">
        <v>17612</v>
      </c>
      <c r="N9" s="21">
        <v>18944</v>
      </c>
      <c r="O9" s="7">
        <v>72</v>
      </c>
      <c r="P9" s="6">
        <v>771</v>
      </c>
      <c r="Q9" s="11">
        <v>378</v>
      </c>
      <c r="R9" s="11">
        <v>393</v>
      </c>
      <c r="S9" s="13"/>
      <c r="T9" s="18"/>
      <c r="U9" s="21"/>
    </row>
    <row r="10" spans="1:26" ht="15" customHeight="1">
      <c r="A10" s="7">
        <v>3</v>
      </c>
      <c r="B10" s="6">
        <v>576</v>
      </c>
      <c r="C10" s="11">
        <v>284</v>
      </c>
      <c r="D10" s="11">
        <v>292</v>
      </c>
      <c r="E10" s="13">
        <v>1728</v>
      </c>
      <c r="F10" s="18">
        <v>852</v>
      </c>
      <c r="G10" s="21">
        <v>876</v>
      </c>
      <c r="H10" s="7">
        <v>38</v>
      </c>
      <c r="I10" s="6">
        <v>1031</v>
      </c>
      <c r="J10" s="11">
        <v>496</v>
      </c>
      <c r="K10" s="11">
        <v>535</v>
      </c>
      <c r="L10" s="13">
        <v>39178</v>
      </c>
      <c r="M10" s="18">
        <v>18848</v>
      </c>
      <c r="N10" s="21">
        <v>20330</v>
      </c>
      <c r="O10" s="7">
        <v>73</v>
      </c>
      <c r="P10" s="6">
        <v>744</v>
      </c>
      <c r="Q10" s="11">
        <v>354</v>
      </c>
      <c r="R10" s="11">
        <v>390</v>
      </c>
      <c r="S10" s="13"/>
      <c r="T10" s="18"/>
      <c r="U10" s="21"/>
    </row>
    <row r="11" spans="1:26" ht="15" customHeight="1">
      <c r="A11" s="7">
        <v>4</v>
      </c>
      <c r="B11" s="6">
        <v>595</v>
      </c>
      <c r="C11" s="11">
        <v>312</v>
      </c>
      <c r="D11" s="11">
        <v>283</v>
      </c>
      <c r="E11" s="13">
        <v>2380</v>
      </c>
      <c r="F11" s="18">
        <v>1248</v>
      </c>
      <c r="G11" s="21">
        <v>1132</v>
      </c>
      <c r="H11" s="7">
        <v>39</v>
      </c>
      <c r="I11" s="6">
        <v>1034</v>
      </c>
      <c r="J11" s="11">
        <v>514</v>
      </c>
      <c r="K11" s="11">
        <v>520</v>
      </c>
      <c r="L11" s="13">
        <v>40326</v>
      </c>
      <c r="M11" s="18">
        <v>20046</v>
      </c>
      <c r="N11" s="21">
        <v>20280</v>
      </c>
      <c r="O11" s="7">
        <v>74</v>
      </c>
      <c r="P11" s="6">
        <v>890</v>
      </c>
      <c r="Q11" s="11">
        <v>423</v>
      </c>
      <c r="R11" s="11">
        <v>467</v>
      </c>
      <c r="S11" s="13"/>
      <c r="T11" s="18"/>
      <c r="U11" s="21"/>
    </row>
    <row r="12" spans="1:26" ht="15" customHeight="1">
      <c r="A12" s="6" t="s">
        <v>13</v>
      </c>
      <c r="B12" s="6">
        <v>3420</v>
      </c>
      <c r="C12" s="6">
        <v>1784</v>
      </c>
      <c r="D12" s="6">
        <v>1636</v>
      </c>
      <c r="E12" s="13">
        <v>24046</v>
      </c>
      <c r="F12" s="17">
        <v>12580</v>
      </c>
      <c r="G12" s="20">
        <v>11466</v>
      </c>
      <c r="H12" s="6" t="s">
        <v>6</v>
      </c>
      <c r="I12" s="6">
        <v>5757</v>
      </c>
      <c r="J12" s="6">
        <v>2824</v>
      </c>
      <c r="K12" s="6">
        <v>2933</v>
      </c>
      <c r="L12" s="13">
        <v>241890</v>
      </c>
      <c r="M12" s="17">
        <v>118678</v>
      </c>
      <c r="N12" s="20">
        <v>123212</v>
      </c>
      <c r="O12" s="6" t="s">
        <v>32</v>
      </c>
      <c r="P12" s="6">
        <v>4311</v>
      </c>
      <c r="Q12" s="6">
        <v>1930</v>
      </c>
      <c r="R12" s="6">
        <v>2381</v>
      </c>
      <c r="S12" s="13"/>
      <c r="T12" s="17"/>
      <c r="U12" s="20"/>
    </row>
    <row r="13" spans="1:26" ht="15" customHeight="1">
      <c r="A13" s="7">
        <v>5</v>
      </c>
      <c r="B13" s="6">
        <v>662</v>
      </c>
      <c r="C13" s="11">
        <v>339</v>
      </c>
      <c r="D13" s="11">
        <v>323</v>
      </c>
      <c r="E13" s="13">
        <v>3310</v>
      </c>
      <c r="F13" s="18">
        <v>1695</v>
      </c>
      <c r="G13" s="21">
        <v>1615</v>
      </c>
      <c r="H13" s="7">
        <v>40</v>
      </c>
      <c r="I13" s="6">
        <v>1149</v>
      </c>
      <c r="J13" s="11">
        <v>567</v>
      </c>
      <c r="K13" s="11">
        <v>582</v>
      </c>
      <c r="L13" s="13">
        <v>45960</v>
      </c>
      <c r="M13" s="18">
        <v>22680</v>
      </c>
      <c r="N13" s="21">
        <v>23280</v>
      </c>
      <c r="O13" s="7">
        <v>75</v>
      </c>
      <c r="P13" s="6">
        <v>956</v>
      </c>
      <c r="Q13" s="11">
        <v>438</v>
      </c>
      <c r="R13" s="11">
        <v>518</v>
      </c>
      <c r="S13" s="13"/>
      <c r="T13" s="18"/>
      <c r="U13" s="21"/>
    </row>
    <row r="14" spans="1:26" ht="15" customHeight="1">
      <c r="A14" s="7">
        <v>6</v>
      </c>
      <c r="B14" s="6">
        <v>650</v>
      </c>
      <c r="C14" s="11">
        <v>329</v>
      </c>
      <c r="D14" s="11">
        <v>321</v>
      </c>
      <c r="E14" s="13">
        <v>3900</v>
      </c>
      <c r="F14" s="18">
        <v>1974</v>
      </c>
      <c r="G14" s="21">
        <v>1926</v>
      </c>
      <c r="H14" s="7">
        <v>41</v>
      </c>
      <c r="I14" s="6">
        <v>1078</v>
      </c>
      <c r="J14" s="11">
        <v>535</v>
      </c>
      <c r="K14" s="11">
        <v>543</v>
      </c>
      <c r="L14" s="13">
        <v>44198</v>
      </c>
      <c r="M14" s="18">
        <v>21935</v>
      </c>
      <c r="N14" s="21">
        <v>22263</v>
      </c>
      <c r="O14" s="7">
        <v>76</v>
      </c>
      <c r="P14" s="6">
        <v>957</v>
      </c>
      <c r="Q14" s="11">
        <v>436</v>
      </c>
      <c r="R14" s="11">
        <v>521</v>
      </c>
      <c r="S14" s="13"/>
      <c r="T14" s="18"/>
      <c r="U14" s="21"/>
    </row>
    <row r="15" spans="1:26" ht="15" customHeight="1">
      <c r="A15" s="7">
        <v>7</v>
      </c>
      <c r="B15" s="6">
        <v>702</v>
      </c>
      <c r="C15" s="11">
        <v>373</v>
      </c>
      <c r="D15" s="11">
        <v>329</v>
      </c>
      <c r="E15" s="13">
        <v>4914</v>
      </c>
      <c r="F15" s="18">
        <v>2611</v>
      </c>
      <c r="G15" s="21">
        <v>2303</v>
      </c>
      <c r="H15" s="7">
        <v>42</v>
      </c>
      <c r="I15" s="6">
        <v>1210</v>
      </c>
      <c r="J15" s="11">
        <v>561</v>
      </c>
      <c r="K15" s="11">
        <v>649</v>
      </c>
      <c r="L15" s="13">
        <v>50820</v>
      </c>
      <c r="M15" s="18">
        <v>23562</v>
      </c>
      <c r="N15" s="21">
        <v>27258</v>
      </c>
      <c r="O15" s="7">
        <v>77</v>
      </c>
      <c r="P15" s="6">
        <v>1010</v>
      </c>
      <c r="Q15" s="11">
        <v>459</v>
      </c>
      <c r="R15" s="11">
        <v>551</v>
      </c>
      <c r="S15" s="13"/>
      <c r="T15" s="18"/>
      <c r="U15" s="21"/>
    </row>
    <row r="16" spans="1:26" ht="15" customHeight="1">
      <c r="A16" s="7">
        <v>8</v>
      </c>
      <c r="B16" s="6">
        <v>732</v>
      </c>
      <c r="C16" s="11">
        <v>387</v>
      </c>
      <c r="D16" s="11">
        <v>345</v>
      </c>
      <c r="E16" s="13">
        <v>5856</v>
      </c>
      <c r="F16" s="18">
        <v>3096</v>
      </c>
      <c r="G16" s="21">
        <v>2760</v>
      </c>
      <c r="H16" s="7">
        <v>43</v>
      </c>
      <c r="I16" s="6">
        <v>1168</v>
      </c>
      <c r="J16" s="11">
        <v>583</v>
      </c>
      <c r="K16" s="11">
        <v>585</v>
      </c>
      <c r="L16" s="13">
        <v>50224</v>
      </c>
      <c r="M16" s="18">
        <v>25069</v>
      </c>
      <c r="N16" s="21">
        <v>25155</v>
      </c>
      <c r="O16" s="7">
        <v>78</v>
      </c>
      <c r="P16" s="6">
        <v>745</v>
      </c>
      <c r="Q16" s="11">
        <v>319</v>
      </c>
      <c r="R16" s="11">
        <v>426</v>
      </c>
      <c r="S16" s="13"/>
      <c r="T16" s="18"/>
      <c r="U16" s="21"/>
    </row>
    <row r="17" spans="1:21" ht="15" customHeight="1">
      <c r="A17" s="7">
        <v>9</v>
      </c>
      <c r="B17" s="6">
        <v>674</v>
      </c>
      <c r="C17" s="11">
        <v>356</v>
      </c>
      <c r="D17" s="11">
        <v>318</v>
      </c>
      <c r="E17" s="13">
        <v>6066</v>
      </c>
      <c r="F17" s="18">
        <v>3204</v>
      </c>
      <c r="G17" s="21">
        <v>2862</v>
      </c>
      <c r="H17" s="7">
        <v>44</v>
      </c>
      <c r="I17" s="6">
        <v>1152</v>
      </c>
      <c r="J17" s="11">
        <v>578</v>
      </c>
      <c r="K17" s="11">
        <v>574</v>
      </c>
      <c r="L17" s="13">
        <v>50688</v>
      </c>
      <c r="M17" s="18">
        <v>25432</v>
      </c>
      <c r="N17" s="21">
        <v>25256</v>
      </c>
      <c r="O17" s="7">
        <v>79</v>
      </c>
      <c r="P17" s="6">
        <v>643</v>
      </c>
      <c r="Q17" s="11">
        <v>278</v>
      </c>
      <c r="R17" s="11">
        <v>365</v>
      </c>
      <c r="S17" s="13"/>
      <c r="T17" s="18"/>
      <c r="U17" s="21"/>
    </row>
    <row r="18" spans="1:21" ht="15" customHeight="1">
      <c r="A18" s="6" t="s">
        <v>15</v>
      </c>
      <c r="B18" s="6">
        <v>3345</v>
      </c>
      <c r="C18" s="6">
        <v>1674</v>
      </c>
      <c r="D18" s="6">
        <v>1671</v>
      </c>
      <c r="E18" s="13">
        <v>39899</v>
      </c>
      <c r="F18" s="17">
        <v>19976</v>
      </c>
      <c r="G18" s="20">
        <v>19923</v>
      </c>
      <c r="H18" s="6" t="s">
        <v>28</v>
      </c>
      <c r="I18" s="6">
        <v>6322</v>
      </c>
      <c r="J18" s="6">
        <v>3232</v>
      </c>
      <c r="K18" s="6">
        <v>3090</v>
      </c>
      <c r="L18" s="13">
        <v>297145</v>
      </c>
      <c r="M18" s="17">
        <v>151843</v>
      </c>
      <c r="N18" s="20">
        <v>145302</v>
      </c>
      <c r="O18" s="6" t="s">
        <v>12</v>
      </c>
      <c r="P18" s="6">
        <v>3504</v>
      </c>
      <c r="Q18" s="6">
        <v>1376</v>
      </c>
      <c r="R18" s="6">
        <v>2128</v>
      </c>
      <c r="S18" s="13"/>
      <c r="T18" s="17"/>
      <c r="U18" s="20"/>
    </row>
    <row r="19" spans="1:21" ht="15" customHeight="1">
      <c r="A19" s="7">
        <v>10</v>
      </c>
      <c r="B19" s="6">
        <v>715</v>
      </c>
      <c r="C19" s="11">
        <v>350</v>
      </c>
      <c r="D19" s="11">
        <v>365</v>
      </c>
      <c r="E19" s="13">
        <v>7150</v>
      </c>
      <c r="F19" s="18">
        <v>3500</v>
      </c>
      <c r="G19" s="21">
        <v>3650</v>
      </c>
      <c r="H19" s="7">
        <v>45</v>
      </c>
      <c r="I19" s="6">
        <v>1269</v>
      </c>
      <c r="J19" s="11">
        <v>656</v>
      </c>
      <c r="K19" s="11">
        <v>613</v>
      </c>
      <c r="L19" s="13">
        <v>57105</v>
      </c>
      <c r="M19" s="18">
        <v>29520</v>
      </c>
      <c r="N19" s="21">
        <v>27585</v>
      </c>
      <c r="O19" s="7">
        <v>80</v>
      </c>
      <c r="P19" s="6">
        <v>691</v>
      </c>
      <c r="Q19" s="11">
        <v>283</v>
      </c>
      <c r="R19" s="11">
        <v>408</v>
      </c>
      <c r="S19" s="13"/>
      <c r="T19" s="18"/>
      <c r="U19" s="21"/>
    </row>
    <row r="20" spans="1:21" ht="15" customHeight="1">
      <c r="A20" s="7">
        <v>11</v>
      </c>
      <c r="B20" s="6">
        <v>689</v>
      </c>
      <c r="C20" s="11">
        <v>346</v>
      </c>
      <c r="D20" s="11">
        <v>343</v>
      </c>
      <c r="E20" s="13">
        <v>7579</v>
      </c>
      <c r="F20" s="18">
        <v>3806</v>
      </c>
      <c r="G20" s="21">
        <v>3773</v>
      </c>
      <c r="H20" s="7">
        <v>46</v>
      </c>
      <c r="I20" s="6">
        <v>1213</v>
      </c>
      <c r="J20" s="11">
        <v>617</v>
      </c>
      <c r="K20" s="11">
        <v>596</v>
      </c>
      <c r="L20" s="13">
        <v>55798</v>
      </c>
      <c r="M20" s="18">
        <v>28382</v>
      </c>
      <c r="N20" s="21">
        <v>27416</v>
      </c>
      <c r="O20" s="7">
        <v>81</v>
      </c>
      <c r="P20" s="6">
        <v>757</v>
      </c>
      <c r="Q20" s="11">
        <v>292</v>
      </c>
      <c r="R20" s="11">
        <v>465</v>
      </c>
      <c r="S20" s="13"/>
      <c r="T20" s="18"/>
      <c r="U20" s="21"/>
    </row>
    <row r="21" spans="1:21" ht="15" customHeight="1">
      <c r="A21" s="7">
        <v>12</v>
      </c>
      <c r="B21" s="6">
        <v>671</v>
      </c>
      <c r="C21" s="11">
        <v>357</v>
      </c>
      <c r="D21" s="11">
        <v>314</v>
      </c>
      <c r="E21" s="13">
        <v>8052</v>
      </c>
      <c r="F21" s="18">
        <v>4284</v>
      </c>
      <c r="G21" s="21">
        <v>3768</v>
      </c>
      <c r="H21" s="7">
        <v>47</v>
      </c>
      <c r="I21" s="6">
        <v>1310</v>
      </c>
      <c r="J21" s="11">
        <v>701</v>
      </c>
      <c r="K21" s="11">
        <v>609</v>
      </c>
      <c r="L21" s="13">
        <v>61570</v>
      </c>
      <c r="M21" s="18">
        <v>32947</v>
      </c>
      <c r="N21" s="21">
        <v>28623</v>
      </c>
      <c r="O21" s="7">
        <v>82</v>
      </c>
      <c r="P21" s="6">
        <v>712</v>
      </c>
      <c r="Q21" s="11">
        <v>273</v>
      </c>
      <c r="R21" s="11">
        <v>439</v>
      </c>
      <c r="S21" s="13"/>
      <c r="T21" s="18"/>
      <c r="U21" s="21"/>
    </row>
    <row r="22" spans="1:21" ht="15" customHeight="1">
      <c r="A22" s="7">
        <v>13</v>
      </c>
      <c r="B22" s="6">
        <v>662</v>
      </c>
      <c r="C22" s="11">
        <v>308</v>
      </c>
      <c r="D22" s="11">
        <v>354</v>
      </c>
      <c r="E22" s="13">
        <v>8606</v>
      </c>
      <c r="F22" s="18">
        <v>4004</v>
      </c>
      <c r="G22" s="21">
        <v>4602</v>
      </c>
      <c r="H22" s="7">
        <v>48</v>
      </c>
      <c r="I22" s="6">
        <v>1298</v>
      </c>
      <c r="J22" s="11">
        <v>648</v>
      </c>
      <c r="K22" s="11">
        <v>650</v>
      </c>
      <c r="L22" s="13">
        <v>62304</v>
      </c>
      <c r="M22" s="18">
        <v>31104</v>
      </c>
      <c r="N22" s="21">
        <v>31200</v>
      </c>
      <c r="O22" s="7">
        <v>83</v>
      </c>
      <c r="P22" s="6">
        <v>722</v>
      </c>
      <c r="Q22" s="11">
        <v>275</v>
      </c>
      <c r="R22" s="11">
        <v>447</v>
      </c>
      <c r="S22" s="13"/>
      <c r="T22" s="18"/>
      <c r="U22" s="21"/>
    </row>
    <row r="23" spans="1:21" ht="15" customHeight="1">
      <c r="A23" s="7">
        <v>14</v>
      </c>
      <c r="B23" s="6">
        <v>608</v>
      </c>
      <c r="C23" s="11">
        <v>313</v>
      </c>
      <c r="D23" s="11">
        <v>295</v>
      </c>
      <c r="E23" s="13">
        <v>8512</v>
      </c>
      <c r="F23" s="18">
        <v>4382</v>
      </c>
      <c r="G23" s="21">
        <v>4130</v>
      </c>
      <c r="H23" s="7">
        <v>49</v>
      </c>
      <c r="I23" s="6">
        <v>1232</v>
      </c>
      <c r="J23" s="11">
        <v>610</v>
      </c>
      <c r="K23" s="11">
        <v>622</v>
      </c>
      <c r="L23" s="13">
        <v>60368</v>
      </c>
      <c r="M23" s="18">
        <v>29890</v>
      </c>
      <c r="N23" s="21">
        <v>30478</v>
      </c>
      <c r="O23" s="7">
        <v>84</v>
      </c>
      <c r="P23" s="6">
        <v>622</v>
      </c>
      <c r="Q23" s="11">
        <v>253</v>
      </c>
      <c r="R23" s="11">
        <v>369</v>
      </c>
      <c r="S23" s="13"/>
      <c r="T23" s="18"/>
      <c r="U23" s="21"/>
    </row>
    <row r="24" spans="1:21" ht="15" customHeight="1">
      <c r="A24" s="6" t="s">
        <v>18</v>
      </c>
      <c r="B24" s="6">
        <v>3146</v>
      </c>
      <c r="C24" s="6">
        <v>1631</v>
      </c>
      <c r="D24" s="6">
        <v>1515</v>
      </c>
      <c r="E24" s="13">
        <v>53516</v>
      </c>
      <c r="F24" s="17">
        <v>27755</v>
      </c>
      <c r="G24" s="20">
        <v>25761</v>
      </c>
      <c r="H24" s="6" t="s">
        <v>27</v>
      </c>
      <c r="I24" s="6">
        <v>6723</v>
      </c>
      <c r="J24" s="6">
        <v>3315</v>
      </c>
      <c r="K24" s="6">
        <v>3408</v>
      </c>
      <c r="L24" s="13">
        <v>349664</v>
      </c>
      <c r="M24" s="17">
        <v>172352</v>
      </c>
      <c r="N24" s="20">
        <v>177312</v>
      </c>
      <c r="O24" s="6" t="s">
        <v>20</v>
      </c>
      <c r="P24" s="6">
        <v>2425</v>
      </c>
      <c r="Q24" s="6">
        <v>852</v>
      </c>
      <c r="R24" s="6">
        <v>1573</v>
      </c>
      <c r="S24" s="13"/>
      <c r="T24" s="17"/>
      <c r="U24" s="20"/>
    </row>
    <row r="25" spans="1:21" ht="15" customHeight="1">
      <c r="A25" s="7">
        <v>15</v>
      </c>
      <c r="B25" s="6">
        <v>606</v>
      </c>
      <c r="C25" s="11">
        <v>312</v>
      </c>
      <c r="D25" s="11">
        <v>294</v>
      </c>
      <c r="E25" s="13">
        <v>9090</v>
      </c>
      <c r="F25" s="18">
        <v>4680</v>
      </c>
      <c r="G25" s="21">
        <v>4410</v>
      </c>
      <c r="H25" s="7">
        <v>50</v>
      </c>
      <c r="I25" s="6">
        <v>1337</v>
      </c>
      <c r="J25" s="11">
        <v>663</v>
      </c>
      <c r="K25" s="11">
        <v>674</v>
      </c>
      <c r="L25" s="13">
        <v>66850</v>
      </c>
      <c r="M25" s="18">
        <v>33150</v>
      </c>
      <c r="N25" s="21">
        <v>33700</v>
      </c>
      <c r="O25" s="7">
        <v>85</v>
      </c>
      <c r="P25" s="6">
        <v>549</v>
      </c>
      <c r="Q25" s="11">
        <v>215</v>
      </c>
      <c r="R25" s="11">
        <v>334</v>
      </c>
      <c r="S25" s="13"/>
      <c r="T25" s="18"/>
      <c r="U25" s="21"/>
    </row>
    <row r="26" spans="1:21" ht="15" customHeight="1">
      <c r="A26" s="7">
        <v>16</v>
      </c>
      <c r="B26" s="6">
        <v>652</v>
      </c>
      <c r="C26" s="11">
        <v>345</v>
      </c>
      <c r="D26" s="11">
        <v>307</v>
      </c>
      <c r="E26" s="13">
        <v>10432</v>
      </c>
      <c r="F26" s="18">
        <v>5520</v>
      </c>
      <c r="G26" s="21">
        <v>4912</v>
      </c>
      <c r="H26" s="7">
        <v>51</v>
      </c>
      <c r="I26" s="6">
        <v>1280</v>
      </c>
      <c r="J26" s="11">
        <v>641</v>
      </c>
      <c r="K26" s="11">
        <v>639</v>
      </c>
      <c r="L26" s="13">
        <v>65280</v>
      </c>
      <c r="M26" s="18">
        <v>32691</v>
      </c>
      <c r="N26" s="21">
        <v>32589</v>
      </c>
      <c r="O26" s="7">
        <v>86</v>
      </c>
      <c r="P26" s="6">
        <v>517</v>
      </c>
      <c r="Q26" s="11">
        <v>172</v>
      </c>
      <c r="R26" s="11">
        <v>345</v>
      </c>
      <c r="S26" s="13"/>
      <c r="T26" s="18"/>
      <c r="U26" s="21"/>
    </row>
    <row r="27" spans="1:21" ht="15" customHeight="1">
      <c r="A27" s="7">
        <v>17</v>
      </c>
      <c r="B27" s="6">
        <v>643</v>
      </c>
      <c r="C27" s="11">
        <v>328</v>
      </c>
      <c r="D27" s="11">
        <v>315</v>
      </c>
      <c r="E27" s="13">
        <v>10931</v>
      </c>
      <c r="F27" s="18">
        <v>5576</v>
      </c>
      <c r="G27" s="21">
        <v>5355</v>
      </c>
      <c r="H27" s="7">
        <v>52</v>
      </c>
      <c r="I27" s="6">
        <v>1431</v>
      </c>
      <c r="J27" s="11">
        <v>710</v>
      </c>
      <c r="K27" s="11">
        <v>721</v>
      </c>
      <c r="L27" s="13">
        <v>74412</v>
      </c>
      <c r="M27" s="18">
        <v>36920</v>
      </c>
      <c r="N27" s="21">
        <v>37492</v>
      </c>
      <c r="O27" s="7">
        <v>87</v>
      </c>
      <c r="P27" s="6">
        <v>486</v>
      </c>
      <c r="Q27" s="11">
        <v>177</v>
      </c>
      <c r="R27" s="11">
        <v>309</v>
      </c>
      <c r="S27" s="13"/>
      <c r="T27" s="18"/>
      <c r="U27" s="21"/>
    </row>
    <row r="28" spans="1:21" ht="15" customHeight="1">
      <c r="A28" s="7">
        <v>18</v>
      </c>
      <c r="B28" s="6">
        <v>592</v>
      </c>
      <c r="C28" s="11">
        <v>295</v>
      </c>
      <c r="D28" s="11">
        <v>297</v>
      </c>
      <c r="E28" s="13">
        <v>10656</v>
      </c>
      <c r="F28" s="18">
        <v>5310</v>
      </c>
      <c r="G28" s="21">
        <v>5346</v>
      </c>
      <c r="H28" s="7">
        <v>53</v>
      </c>
      <c r="I28" s="6">
        <v>1328</v>
      </c>
      <c r="J28" s="11">
        <v>663</v>
      </c>
      <c r="K28" s="11">
        <v>665</v>
      </c>
      <c r="L28" s="13">
        <v>70384</v>
      </c>
      <c r="M28" s="18">
        <v>35139</v>
      </c>
      <c r="N28" s="21">
        <v>35245</v>
      </c>
      <c r="O28" s="7">
        <v>88</v>
      </c>
      <c r="P28" s="6">
        <v>447</v>
      </c>
      <c r="Q28" s="11">
        <v>150</v>
      </c>
      <c r="R28" s="11">
        <v>297</v>
      </c>
      <c r="S28" s="13"/>
      <c r="T28" s="18"/>
      <c r="U28" s="21"/>
    </row>
    <row r="29" spans="1:21" ht="15" customHeight="1">
      <c r="A29" s="7">
        <v>19</v>
      </c>
      <c r="B29" s="6">
        <v>653</v>
      </c>
      <c r="C29" s="11">
        <v>351</v>
      </c>
      <c r="D29" s="11">
        <v>302</v>
      </c>
      <c r="E29" s="13">
        <v>12407</v>
      </c>
      <c r="F29" s="18">
        <v>6669</v>
      </c>
      <c r="G29" s="21">
        <v>5738</v>
      </c>
      <c r="H29" s="7">
        <v>54</v>
      </c>
      <c r="I29" s="6">
        <v>1347</v>
      </c>
      <c r="J29" s="11">
        <v>638</v>
      </c>
      <c r="K29" s="11">
        <v>709</v>
      </c>
      <c r="L29" s="13">
        <v>72738</v>
      </c>
      <c r="M29" s="18">
        <v>34452</v>
      </c>
      <c r="N29" s="21">
        <v>38286</v>
      </c>
      <c r="O29" s="7">
        <v>89</v>
      </c>
      <c r="P29" s="6">
        <v>426</v>
      </c>
      <c r="Q29" s="11">
        <v>138</v>
      </c>
      <c r="R29" s="11">
        <v>288</v>
      </c>
      <c r="S29" s="13"/>
      <c r="T29" s="18"/>
      <c r="U29" s="21"/>
    </row>
    <row r="30" spans="1:21" ht="15" customHeight="1">
      <c r="A30" s="6" t="s">
        <v>16</v>
      </c>
      <c r="B30" s="6">
        <v>4367</v>
      </c>
      <c r="C30" s="6">
        <v>2166</v>
      </c>
      <c r="D30" s="6">
        <v>2201</v>
      </c>
      <c r="E30" s="13">
        <v>96765</v>
      </c>
      <c r="F30" s="17">
        <v>47944</v>
      </c>
      <c r="G30" s="20">
        <v>48821</v>
      </c>
      <c r="H30" s="6" t="s">
        <v>29</v>
      </c>
      <c r="I30" s="6">
        <v>6338</v>
      </c>
      <c r="J30" s="6">
        <v>3249</v>
      </c>
      <c r="K30" s="6">
        <v>3089</v>
      </c>
      <c r="L30" s="13">
        <v>360812</v>
      </c>
      <c r="M30" s="17">
        <v>185004</v>
      </c>
      <c r="N30" s="20">
        <v>175808</v>
      </c>
      <c r="O30" s="6" t="s">
        <v>33</v>
      </c>
      <c r="P30" s="6">
        <v>1274</v>
      </c>
      <c r="Q30" s="6">
        <v>387</v>
      </c>
      <c r="R30" s="6">
        <v>887</v>
      </c>
      <c r="S30" s="13"/>
      <c r="T30" s="17"/>
      <c r="U30" s="20"/>
    </row>
    <row r="31" spans="1:21" ht="15" customHeight="1">
      <c r="A31" s="7">
        <v>20</v>
      </c>
      <c r="B31" s="6">
        <v>746</v>
      </c>
      <c r="C31" s="11">
        <v>371</v>
      </c>
      <c r="D31" s="11">
        <v>375</v>
      </c>
      <c r="E31" s="13">
        <v>14920</v>
      </c>
      <c r="F31" s="18">
        <v>7420</v>
      </c>
      <c r="G31" s="21">
        <v>7500</v>
      </c>
      <c r="H31" s="7">
        <v>55</v>
      </c>
      <c r="I31" s="6">
        <v>1327</v>
      </c>
      <c r="J31" s="11">
        <v>675</v>
      </c>
      <c r="K31" s="11">
        <v>652</v>
      </c>
      <c r="L31" s="13">
        <v>72985</v>
      </c>
      <c r="M31" s="18">
        <v>37125</v>
      </c>
      <c r="N31" s="21">
        <v>35860</v>
      </c>
      <c r="O31" s="7">
        <v>90</v>
      </c>
      <c r="P31" s="6">
        <v>342</v>
      </c>
      <c r="Q31" s="11">
        <v>108</v>
      </c>
      <c r="R31" s="11">
        <v>234</v>
      </c>
      <c r="S31" s="13"/>
      <c r="T31" s="18"/>
      <c r="U31" s="21"/>
    </row>
    <row r="32" spans="1:21" ht="15" customHeight="1">
      <c r="A32" s="7">
        <v>21</v>
      </c>
      <c r="B32" s="6">
        <v>780</v>
      </c>
      <c r="C32" s="11">
        <v>402</v>
      </c>
      <c r="D32" s="11">
        <v>378</v>
      </c>
      <c r="E32" s="13">
        <v>16380</v>
      </c>
      <c r="F32" s="18">
        <v>8442</v>
      </c>
      <c r="G32" s="21">
        <v>7938</v>
      </c>
      <c r="H32" s="7">
        <v>56</v>
      </c>
      <c r="I32" s="6">
        <v>1372</v>
      </c>
      <c r="J32" s="11">
        <v>703</v>
      </c>
      <c r="K32" s="11">
        <v>669</v>
      </c>
      <c r="L32" s="13">
        <v>76832</v>
      </c>
      <c r="M32" s="18">
        <v>39368</v>
      </c>
      <c r="N32" s="21">
        <v>37464</v>
      </c>
      <c r="O32" s="7">
        <v>91</v>
      </c>
      <c r="P32" s="6">
        <v>312</v>
      </c>
      <c r="Q32" s="11">
        <v>101</v>
      </c>
      <c r="R32" s="11">
        <v>211</v>
      </c>
      <c r="S32" s="13"/>
      <c r="T32" s="18"/>
      <c r="U32" s="21"/>
    </row>
    <row r="33" spans="1:21" ht="15" customHeight="1">
      <c r="A33" s="7">
        <v>22</v>
      </c>
      <c r="B33" s="6">
        <v>871</v>
      </c>
      <c r="C33" s="11">
        <v>424</v>
      </c>
      <c r="D33" s="11">
        <v>447</v>
      </c>
      <c r="E33" s="13">
        <v>19162</v>
      </c>
      <c r="F33" s="18">
        <v>9328</v>
      </c>
      <c r="G33" s="21">
        <v>9834</v>
      </c>
      <c r="H33" s="7">
        <v>57</v>
      </c>
      <c r="I33" s="6">
        <v>1332</v>
      </c>
      <c r="J33" s="11">
        <v>676</v>
      </c>
      <c r="K33" s="11">
        <v>656</v>
      </c>
      <c r="L33" s="13">
        <v>75924</v>
      </c>
      <c r="M33" s="18">
        <v>38532</v>
      </c>
      <c r="N33" s="21">
        <v>37392</v>
      </c>
      <c r="O33" s="7">
        <v>92</v>
      </c>
      <c r="P33" s="6">
        <v>269</v>
      </c>
      <c r="Q33" s="11">
        <v>81</v>
      </c>
      <c r="R33" s="11">
        <v>188</v>
      </c>
      <c r="S33" s="13"/>
      <c r="T33" s="18"/>
      <c r="U33" s="21"/>
    </row>
    <row r="34" spans="1:21" ht="15" customHeight="1">
      <c r="A34" s="7">
        <v>23</v>
      </c>
      <c r="B34" s="6">
        <v>977</v>
      </c>
      <c r="C34" s="11">
        <v>502</v>
      </c>
      <c r="D34" s="11">
        <v>475</v>
      </c>
      <c r="E34" s="13">
        <v>22471</v>
      </c>
      <c r="F34" s="18">
        <v>11546</v>
      </c>
      <c r="G34" s="21">
        <v>10925</v>
      </c>
      <c r="H34" s="7">
        <v>58</v>
      </c>
      <c r="I34" s="6">
        <v>1042</v>
      </c>
      <c r="J34" s="11">
        <v>526</v>
      </c>
      <c r="K34" s="11">
        <v>516</v>
      </c>
      <c r="L34" s="13">
        <v>60436</v>
      </c>
      <c r="M34" s="18">
        <v>30508</v>
      </c>
      <c r="N34" s="21">
        <v>29928</v>
      </c>
      <c r="O34" s="7">
        <v>93</v>
      </c>
      <c r="P34" s="6">
        <v>194</v>
      </c>
      <c r="Q34" s="11">
        <v>60</v>
      </c>
      <c r="R34" s="11">
        <v>134</v>
      </c>
      <c r="S34" s="13"/>
      <c r="T34" s="18"/>
      <c r="U34" s="21"/>
    </row>
    <row r="35" spans="1:21" ht="15" customHeight="1">
      <c r="A35" s="7">
        <v>24</v>
      </c>
      <c r="B35" s="6">
        <v>993</v>
      </c>
      <c r="C35" s="11">
        <v>467</v>
      </c>
      <c r="D35" s="11">
        <v>526</v>
      </c>
      <c r="E35" s="13">
        <v>23832</v>
      </c>
      <c r="F35" s="18">
        <v>11208</v>
      </c>
      <c r="G35" s="21">
        <v>12624</v>
      </c>
      <c r="H35" s="7">
        <v>59</v>
      </c>
      <c r="I35" s="6">
        <v>1265</v>
      </c>
      <c r="J35" s="11">
        <v>669</v>
      </c>
      <c r="K35" s="11">
        <v>596</v>
      </c>
      <c r="L35" s="13">
        <v>74635</v>
      </c>
      <c r="M35" s="18">
        <v>39471</v>
      </c>
      <c r="N35" s="21">
        <v>35164</v>
      </c>
      <c r="O35" s="7">
        <v>94</v>
      </c>
      <c r="P35" s="6">
        <v>157</v>
      </c>
      <c r="Q35" s="11">
        <v>37</v>
      </c>
      <c r="R35" s="11">
        <v>120</v>
      </c>
      <c r="S35" s="13"/>
      <c r="T35" s="18"/>
      <c r="U35" s="21"/>
    </row>
    <row r="36" spans="1:21" ht="15" customHeight="1">
      <c r="A36" s="6" t="s">
        <v>3</v>
      </c>
      <c r="B36" s="6">
        <v>5227</v>
      </c>
      <c r="C36" s="6">
        <v>2512</v>
      </c>
      <c r="D36" s="6">
        <v>2715</v>
      </c>
      <c r="E36" s="13">
        <v>141061</v>
      </c>
      <c r="F36" s="17">
        <v>67763</v>
      </c>
      <c r="G36" s="20">
        <v>73298</v>
      </c>
      <c r="H36" s="6" t="s">
        <v>30</v>
      </c>
      <c r="I36" s="6">
        <v>5014</v>
      </c>
      <c r="J36" s="6">
        <v>2602</v>
      </c>
      <c r="K36" s="6">
        <v>2412</v>
      </c>
      <c r="L36" s="13">
        <v>310155</v>
      </c>
      <c r="M36" s="17">
        <v>160833</v>
      </c>
      <c r="N36" s="20">
        <v>149322</v>
      </c>
      <c r="O36" s="6" t="s">
        <v>35</v>
      </c>
      <c r="P36" s="6">
        <v>359</v>
      </c>
      <c r="Q36" s="6">
        <v>77</v>
      </c>
      <c r="R36" s="6">
        <v>282</v>
      </c>
      <c r="S36" s="13"/>
      <c r="T36" s="17"/>
      <c r="U36" s="20"/>
    </row>
    <row r="37" spans="1:21" ht="15" customHeight="1">
      <c r="A37" s="7">
        <v>25</v>
      </c>
      <c r="B37" s="6">
        <v>1036</v>
      </c>
      <c r="C37" s="11">
        <v>512</v>
      </c>
      <c r="D37" s="11">
        <v>524</v>
      </c>
      <c r="E37" s="13">
        <v>25900</v>
      </c>
      <c r="F37" s="18">
        <v>12800</v>
      </c>
      <c r="G37" s="21">
        <v>13100</v>
      </c>
      <c r="H37" s="7">
        <v>60</v>
      </c>
      <c r="I37" s="6">
        <v>1204</v>
      </c>
      <c r="J37" s="11">
        <v>657</v>
      </c>
      <c r="K37" s="11">
        <v>547</v>
      </c>
      <c r="L37" s="13">
        <v>72240</v>
      </c>
      <c r="M37" s="18">
        <v>39420</v>
      </c>
      <c r="N37" s="21">
        <v>32820</v>
      </c>
      <c r="O37" s="7">
        <v>95</v>
      </c>
      <c r="P37" s="6">
        <v>111</v>
      </c>
      <c r="Q37" s="11">
        <v>23</v>
      </c>
      <c r="R37" s="11">
        <v>88</v>
      </c>
      <c r="S37" s="13"/>
      <c r="T37" s="18"/>
      <c r="U37" s="21"/>
    </row>
    <row r="38" spans="1:21" ht="15" customHeight="1">
      <c r="A38" s="7">
        <v>26</v>
      </c>
      <c r="B38" s="6">
        <v>1069</v>
      </c>
      <c r="C38" s="11">
        <v>503</v>
      </c>
      <c r="D38" s="11">
        <v>566</v>
      </c>
      <c r="E38" s="13">
        <v>27794</v>
      </c>
      <c r="F38" s="18">
        <v>13078</v>
      </c>
      <c r="G38" s="21">
        <v>14716</v>
      </c>
      <c r="H38" s="7">
        <v>61</v>
      </c>
      <c r="I38" s="6">
        <v>1041</v>
      </c>
      <c r="J38" s="11">
        <v>543</v>
      </c>
      <c r="K38" s="11">
        <v>498</v>
      </c>
      <c r="L38" s="13">
        <v>63501</v>
      </c>
      <c r="M38" s="18">
        <v>33123</v>
      </c>
      <c r="N38" s="21">
        <v>30378</v>
      </c>
      <c r="O38" s="7">
        <v>96</v>
      </c>
      <c r="P38" s="6">
        <v>90</v>
      </c>
      <c r="Q38" s="11">
        <v>24</v>
      </c>
      <c r="R38" s="11">
        <v>66</v>
      </c>
      <c r="S38" s="13"/>
      <c r="T38" s="18"/>
      <c r="U38" s="21"/>
    </row>
    <row r="39" spans="1:21" ht="15" customHeight="1">
      <c r="A39" s="7">
        <v>27</v>
      </c>
      <c r="B39" s="6">
        <v>1065</v>
      </c>
      <c r="C39" s="11">
        <v>517</v>
      </c>
      <c r="D39" s="11">
        <v>548</v>
      </c>
      <c r="E39" s="13">
        <v>28755</v>
      </c>
      <c r="F39" s="18">
        <v>13959</v>
      </c>
      <c r="G39" s="21">
        <v>14796</v>
      </c>
      <c r="H39" s="7">
        <v>62</v>
      </c>
      <c r="I39" s="6">
        <v>962</v>
      </c>
      <c r="J39" s="11">
        <v>503</v>
      </c>
      <c r="K39" s="11">
        <v>459</v>
      </c>
      <c r="L39" s="13">
        <v>59644</v>
      </c>
      <c r="M39" s="18">
        <v>31186</v>
      </c>
      <c r="N39" s="21">
        <v>28458</v>
      </c>
      <c r="O39" s="7">
        <v>97</v>
      </c>
      <c r="P39" s="6">
        <v>83</v>
      </c>
      <c r="Q39" s="11">
        <v>16</v>
      </c>
      <c r="R39" s="11">
        <v>67</v>
      </c>
      <c r="S39" s="13"/>
      <c r="T39" s="18"/>
      <c r="U39" s="21"/>
    </row>
    <row r="40" spans="1:21" ht="15" customHeight="1">
      <c r="A40" s="7">
        <v>28</v>
      </c>
      <c r="B40" s="6">
        <v>1041</v>
      </c>
      <c r="C40" s="11">
        <v>494</v>
      </c>
      <c r="D40" s="11">
        <v>547</v>
      </c>
      <c r="E40" s="13">
        <v>29148</v>
      </c>
      <c r="F40" s="18">
        <v>13832</v>
      </c>
      <c r="G40" s="21">
        <v>15316</v>
      </c>
      <c r="H40" s="7">
        <v>63</v>
      </c>
      <c r="I40" s="6">
        <v>878</v>
      </c>
      <c r="J40" s="11">
        <v>432</v>
      </c>
      <c r="K40" s="11">
        <v>446</v>
      </c>
      <c r="L40" s="13">
        <v>55314</v>
      </c>
      <c r="M40" s="18">
        <v>27216</v>
      </c>
      <c r="N40" s="21">
        <v>28098</v>
      </c>
      <c r="O40" s="7">
        <v>98</v>
      </c>
      <c r="P40" s="6">
        <v>42</v>
      </c>
      <c r="Q40" s="11">
        <v>7</v>
      </c>
      <c r="R40" s="11">
        <v>35</v>
      </c>
      <c r="S40" s="13"/>
      <c r="T40" s="18"/>
      <c r="U40" s="21"/>
    </row>
    <row r="41" spans="1:21" ht="15" customHeight="1">
      <c r="A41" s="7">
        <v>29</v>
      </c>
      <c r="B41" s="6">
        <v>1016</v>
      </c>
      <c r="C41" s="11">
        <v>486</v>
      </c>
      <c r="D41" s="11">
        <v>530</v>
      </c>
      <c r="E41" s="13">
        <v>29464</v>
      </c>
      <c r="F41" s="18">
        <v>14094</v>
      </c>
      <c r="G41" s="21">
        <v>15370</v>
      </c>
      <c r="H41" s="7">
        <v>64</v>
      </c>
      <c r="I41" s="6">
        <v>929</v>
      </c>
      <c r="J41" s="11">
        <v>467</v>
      </c>
      <c r="K41" s="11">
        <v>462</v>
      </c>
      <c r="L41" s="13">
        <v>59456</v>
      </c>
      <c r="M41" s="18">
        <v>29888</v>
      </c>
      <c r="N41" s="21">
        <v>29568</v>
      </c>
      <c r="O41" s="7">
        <v>99</v>
      </c>
      <c r="P41" s="6">
        <v>33</v>
      </c>
      <c r="Q41" s="11">
        <v>7</v>
      </c>
      <c r="R41" s="11">
        <v>26</v>
      </c>
      <c r="S41" s="13"/>
      <c r="T41" s="18"/>
      <c r="U41" s="21"/>
    </row>
    <row r="42" spans="1:21" ht="15" customHeight="1">
      <c r="A42" s="6" t="s">
        <v>14</v>
      </c>
      <c r="B42" s="6">
        <v>4721</v>
      </c>
      <c r="C42" s="6">
        <v>2264</v>
      </c>
      <c r="D42" s="6">
        <v>2457</v>
      </c>
      <c r="E42" s="13">
        <v>150824</v>
      </c>
      <c r="F42" s="17">
        <v>72234</v>
      </c>
      <c r="G42" s="20">
        <v>78590</v>
      </c>
      <c r="H42" s="6" t="s">
        <v>31</v>
      </c>
      <c r="I42" s="6">
        <v>4067</v>
      </c>
      <c r="J42" s="6">
        <v>2023</v>
      </c>
      <c r="K42" s="6">
        <v>2044</v>
      </c>
      <c r="L42" s="13">
        <v>272161</v>
      </c>
      <c r="M42" s="17">
        <v>135378</v>
      </c>
      <c r="N42" s="20">
        <v>136783</v>
      </c>
      <c r="O42" s="6" t="s">
        <v>9</v>
      </c>
      <c r="P42" s="6">
        <v>57</v>
      </c>
      <c r="Q42" s="6">
        <v>19</v>
      </c>
      <c r="R42" s="6">
        <v>38</v>
      </c>
      <c r="S42" s="13"/>
      <c r="T42" s="17"/>
      <c r="U42" s="20"/>
    </row>
    <row r="43" spans="1:21" ht="15" customHeight="1">
      <c r="A43" s="7">
        <v>30</v>
      </c>
      <c r="B43" s="6">
        <v>1027</v>
      </c>
      <c r="C43" s="11">
        <v>502</v>
      </c>
      <c r="D43" s="11">
        <v>525</v>
      </c>
      <c r="E43" s="13">
        <v>30810</v>
      </c>
      <c r="F43" s="18">
        <v>15060</v>
      </c>
      <c r="G43" s="21">
        <v>15750</v>
      </c>
      <c r="H43" s="7">
        <v>65</v>
      </c>
      <c r="I43" s="6">
        <v>898</v>
      </c>
      <c r="J43" s="11">
        <v>452</v>
      </c>
      <c r="K43" s="11">
        <v>446</v>
      </c>
      <c r="L43" s="13">
        <v>58370</v>
      </c>
      <c r="M43" s="18">
        <v>29380</v>
      </c>
      <c r="N43" s="21">
        <v>28990</v>
      </c>
      <c r="O43" s="7">
        <v>100</v>
      </c>
      <c r="P43" s="6">
        <v>28</v>
      </c>
      <c r="Q43" s="11">
        <v>11</v>
      </c>
      <c r="R43" s="11">
        <v>17</v>
      </c>
      <c r="S43" s="13"/>
      <c r="T43" s="18"/>
      <c r="U43" s="21"/>
    </row>
    <row r="44" spans="1:21" ht="15" customHeight="1">
      <c r="A44" s="7">
        <v>31</v>
      </c>
      <c r="B44" s="6">
        <v>909</v>
      </c>
      <c r="C44" s="11">
        <v>451</v>
      </c>
      <c r="D44" s="11">
        <v>458</v>
      </c>
      <c r="E44" s="13">
        <v>28179</v>
      </c>
      <c r="F44" s="18">
        <v>13981</v>
      </c>
      <c r="G44" s="21">
        <v>14198</v>
      </c>
      <c r="H44" s="7">
        <v>66</v>
      </c>
      <c r="I44" s="6">
        <v>862</v>
      </c>
      <c r="J44" s="11">
        <v>426</v>
      </c>
      <c r="K44" s="11">
        <v>436</v>
      </c>
      <c r="L44" s="13">
        <v>56892</v>
      </c>
      <c r="M44" s="18">
        <v>28116</v>
      </c>
      <c r="N44" s="21">
        <v>28776</v>
      </c>
      <c r="O44" s="7">
        <v>101</v>
      </c>
      <c r="P44" s="6">
        <v>12</v>
      </c>
      <c r="Q44" s="11">
        <v>2</v>
      </c>
      <c r="R44" s="11">
        <v>10</v>
      </c>
      <c r="S44" s="13"/>
      <c r="T44" s="18"/>
      <c r="U44" s="21"/>
    </row>
    <row r="45" spans="1:21" ht="15" customHeight="1">
      <c r="A45" s="7">
        <v>32</v>
      </c>
      <c r="B45" s="6">
        <v>958</v>
      </c>
      <c r="C45" s="11">
        <v>469</v>
      </c>
      <c r="D45" s="11">
        <v>489</v>
      </c>
      <c r="E45" s="13">
        <v>30656</v>
      </c>
      <c r="F45" s="18">
        <v>15008</v>
      </c>
      <c r="G45" s="21">
        <v>15648</v>
      </c>
      <c r="H45" s="7">
        <v>67</v>
      </c>
      <c r="I45" s="6">
        <v>746</v>
      </c>
      <c r="J45" s="11">
        <v>365</v>
      </c>
      <c r="K45" s="11">
        <v>381</v>
      </c>
      <c r="L45" s="13">
        <v>49982</v>
      </c>
      <c r="M45" s="18">
        <v>24455</v>
      </c>
      <c r="N45" s="21">
        <v>25527</v>
      </c>
      <c r="O45" s="7">
        <v>102</v>
      </c>
      <c r="P45" s="6">
        <v>6</v>
      </c>
      <c r="Q45" s="11">
        <v>0</v>
      </c>
      <c r="R45" s="11">
        <v>6</v>
      </c>
      <c r="S45" s="13"/>
      <c r="T45" s="18"/>
      <c r="U45" s="21"/>
    </row>
    <row r="46" spans="1:21" ht="15" customHeight="1">
      <c r="A46" s="7">
        <v>33</v>
      </c>
      <c r="B46" s="6">
        <v>939</v>
      </c>
      <c r="C46" s="11">
        <v>443</v>
      </c>
      <c r="D46" s="11">
        <v>496</v>
      </c>
      <c r="E46" s="13">
        <v>30987</v>
      </c>
      <c r="F46" s="18">
        <v>14619</v>
      </c>
      <c r="G46" s="21">
        <v>16368</v>
      </c>
      <c r="H46" s="7">
        <v>68</v>
      </c>
      <c r="I46" s="6">
        <v>792</v>
      </c>
      <c r="J46" s="11">
        <v>393</v>
      </c>
      <c r="K46" s="11">
        <v>399</v>
      </c>
      <c r="L46" s="13">
        <v>53856</v>
      </c>
      <c r="M46" s="18">
        <v>26724</v>
      </c>
      <c r="N46" s="21">
        <v>27132</v>
      </c>
      <c r="O46" s="5" t="s">
        <v>36</v>
      </c>
      <c r="P46" s="6">
        <v>11</v>
      </c>
      <c r="Q46" s="11">
        <v>6</v>
      </c>
      <c r="R46" s="11">
        <v>5</v>
      </c>
      <c r="S46" s="13"/>
      <c r="T46" s="18"/>
      <c r="U46" s="21"/>
    </row>
    <row r="47" spans="1:21" ht="15" customHeight="1">
      <c r="A47" s="7">
        <v>34</v>
      </c>
      <c r="B47" s="6">
        <v>888</v>
      </c>
      <c r="C47" s="11">
        <v>399</v>
      </c>
      <c r="D47" s="11">
        <v>489</v>
      </c>
      <c r="E47" s="13">
        <v>30192</v>
      </c>
      <c r="F47" s="18">
        <v>13566</v>
      </c>
      <c r="G47" s="21">
        <v>16626</v>
      </c>
      <c r="H47" s="7">
        <v>69</v>
      </c>
      <c r="I47" s="6">
        <v>769</v>
      </c>
      <c r="J47" s="11">
        <v>387</v>
      </c>
      <c r="K47" s="11">
        <v>382</v>
      </c>
      <c r="L47" s="13">
        <v>53061</v>
      </c>
      <c r="M47" s="18">
        <v>26703</v>
      </c>
      <c r="N47" s="21">
        <v>26358</v>
      </c>
      <c r="O47" s="5" t="s">
        <v>37</v>
      </c>
      <c r="P47" s="6">
        <v>0</v>
      </c>
      <c r="Q47" s="11">
        <v>0</v>
      </c>
      <c r="R47" s="11">
        <v>0</v>
      </c>
      <c r="S47" s="13"/>
      <c r="T47" s="18"/>
      <c r="U47" s="21"/>
    </row>
    <row r="49" spans="1:7" s="1" customFormat="1">
      <c r="A49" s="8"/>
      <c r="B49" s="10"/>
      <c r="C49" s="10"/>
      <c r="D49" s="10" t="str">
        <f t="shared" ref="D49:D54" si="0">Z3</f>
        <v>（人）</v>
      </c>
      <c r="E49" s="14"/>
      <c r="F49" s="14"/>
      <c r="G49" s="14"/>
    </row>
    <row r="50" spans="1:7" s="1" customFormat="1" ht="15.75" customHeight="1">
      <c r="A50" s="9" t="str">
        <f t="shared" ref="A50:C54" si="1">W4</f>
        <v>年齢</v>
      </c>
      <c r="B50" s="9" t="str">
        <f t="shared" si="1"/>
        <v>前月</v>
      </c>
      <c r="C50" s="9" t="str">
        <f t="shared" si="1"/>
        <v>当月</v>
      </c>
      <c r="D50" s="9" t="str">
        <f t="shared" si="0"/>
        <v>前月比</v>
      </c>
      <c r="E50" s="15"/>
      <c r="F50" s="15"/>
      <c r="G50" s="15"/>
    </row>
    <row r="51" spans="1:7">
      <c r="A51" s="6" t="str">
        <f t="shared" si="1"/>
        <v>0-14</v>
      </c>
      <c r="B51" s="6">
        <f t="shared" si="1"/>
        <v>9484</v>
      </c>
      <c r="C51" s="6">
        <f t="shared" si="1"/>
        <v>9441</v>
      </c>
      <c r="D51" s="6">
        <f t="shared" si="0"/>
        <v>-43</v>
      </c>
    </row>
    <row r="52" spans="1:7">
      <c r="A52" s="6" t="str">
        <f t="shared" si="1"/>
        <v>15-64</v>
      </c>
      <c r="B52" s="6">
        <f t="shared" si="1"/>
        <v>52640</v>
      </c>
      <c r="C52" s="6">
        <f t="shared" si="1"/>
        <v>52612</v>
      </c>
      <c r="D52" s="6">
        <f t="shared" si="0"/>
        <v>-28</v>
      </c>
    </row>
    <row r="53" spans="1:7">
      <c r="A53" s="6" t="str">
        <f t="shared" si="1"/>
        <v>65-</v>
      </c>
      <c r="B53" s="6">
        <f t="shared" si="1"/>
        <v>19924</v>
      </c>
      <c r="C53" s="6">
        <f t="shared" si="1"/>
        <v>19906</v>
      </c>
      <c r="D53" s="6">
        <f t="shared" si="0"/>
        <v>-18</v>
      </c>
    </row>
    <row r="54" spans="1:7">
      <c r="A54" s="6" t="str">
        <f t="shared" si="1"/>
        <v>計</v>
      </c>
      <c r="B54" s="6">
        <f t="shared" si="1"/>
        <v>82048</v>
      </c>
      <c r="C54" s="6">
        <f t="shared" si="1"/>
        <v>81959</v>
      </c>
      <c r="D54" s="6">
        <f t="shared" si="0"/>
        <v>-89</v>
      </c>
    </row>
  </sheetData>
  <mergeCells count="3">
    <mergeCell ref="A1:R1"/>
    <mergeCell ref="O3:Q3"/>
    <mergeCell ref="H5:R5"/>
  </mergeCells>
  <phoneticPr fontId="2" type="Hiragana"/>
  <pageMargins left="0.7" right="0.7" top="0.75" bottom="0.75" header="0.3" footer="0.3"/>
  <pageSetup paperSize="9" fitToWidth="1" fitToHeight="1" orientation="portrait" usePrinterDefaults="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先月</vt:lpstr>
      <vt:lpstr>今月</vt:lpstr>
    </vt:vector>
  </TitlesOfParts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KLG0456</dc:creator>
  <cp:lastModifiedBy>KLG0456</cp:lastModifiedBy>
  <dcterms:created xsi:type="dcterms:W3CDTF">2025-03-05T05:36:51Z</dcterms:created>
  <dcterms:modified xsi:type="dcterms:W3CDTF">2025-03-05T06:22:12Z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2025-03-05T06:22:12Z</vt:filetime>
  </property>
</Properties>
</file>