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externalReferences>
    <externalReference r:id="rId3"/>
  </externalReferences>
  <definedNames>
    <definedName name="_xlnm.Print_Area" localSheetId="0">前月!$A$1:$L$48</definedName>
    <definedName name="_xlnm.Print_Area" localSheetId="1">当月!$A$1:$Q$54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3" l="1"/>
  <c r="P5" i="3"/>
  <c r="Q5" i="3"/>
  <c r="O6" i="3"/>
  <c r="O8" i="3" s="1"/>
  <c r="P6" i="3"/>
  <c r="Q6" i="3" s="1"/>
  <c r="O7" i="3"/>
  <c r="P7" i="3"/>
  <c r="Q7" i="3" s="1"/>
  <c r="Q8" i="3" l="1"/>
  <c r="P8" i="3"/>
  <c r="C53" i="3"/>
  <c r="C52" i="3"/>
  <c r="D52" i="3" l="1"/>
  <c r="B52" i="3"/>
  <c r="D53" i="3"/>
  <c r="B53" i="3"/>
  <c r="C54" i="3" l="1"/>
  <c r="C51" i="3"/>
  <c r="B54" i="3"/>
  <c r="B51" i="3"/>
  <c r="D54" i="3" l="1"/>
  <c r="D51" i="3"/>
</calcChain>
</file>

<file path=xl/sharedStrings.xml><?xml version="1.0" encoding="utf-8"?>
<sst xmlns="http://schemas.openxmlformats.org/spreadsheetml/2006/main" count="96" uniqueCount="58">
  <si>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</si>
  <si>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</si>
  <si>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</si>
  <si>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</si>
  <si>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</si>
  <si>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</si>
  <si>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>15-64</t>
  </si>
  <si>
    <t>65-</t>
  </si>
  <si>
    <t>総数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</si>
  <si>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</si>
  <si>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</si>
  <si>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</si>
  <si>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</si>
  <si>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</si>
  <si>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</si>
  <si>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>男</t>
  </si>
  <si>
    <t>女</t>
  </si>
  <si>
    <t>年齢　</t>
  </si>
  <si>
    <t>現在</t>
  </si>
  <si>
    <t>0- 4</t>
  </si>
  <si>
    <t xml:space="preserve"> 5- 9</t>
  </si>
  <si>
    <t xml:space="preserve"> 30- 34</t>
  </si>
  <si>
    <t xml:space="preserve"> 10- 14</t>
  </si>
  <si>
    <t xml:space="preserve"> 15- 19</t>
  </si>
  <si>
    <t>総数　</t>
    <phoneticPr fontId="7"/>
  </si>
  <si>
    <t>男</t>
    <phoneticPr fontId="7"/>
  </si>
  <si>
    <t>女</t>
    <phoneticPr fontId="7"/>
  </si>
  <si>
    <t>年齢　</t>
    <phoneticPr fontId="7"/>
  </si>
  <si>
    <t>総数</t>
    <phoneticPr fontId="7"/>
  </si>
  <si>
    <t xml:space="preserve"> 35- 39</t>
    <phoneticPr fontId="7"/>
  </si>
  <si>
    <t xml:space="preserve"> 70- 74</t>
    <phoneticPr fontId="7"/>
  </si>
  <si>
    <t xml:space="preserve"> 40- 44</t>
    <phoneticPr fontId="7"/>
  </si>
  <si>
    <t xml:space="preserve"> 75- 79</t>
    <phoneticPr fontId="7"/>
  </si>
  <si>
    <t xml:space="preserve"> 80- 84</t>
    <phoneticPr fontId="7"/>
  </si>
  <si>
    <t xml:space="preserve"> 50- 54</t>
    <phoneticPr fontId="7"/>
  </si>
  <si>
    <t xml:space="preserve"> 55- 59</t>
    <phoneticPr fontId="7"/>
  </si>
  <si>
    <t xml:space="preserve"> 60- 64</t>
    <phoneticPr fontId="7"/>
  </si>
  <si>
    <t xml:space="preserve"> 95- 99</t>
    <phoneticPr fontId="7"/>
  </si>
  <si>
    <t xml:space="preserve"> 65- 69</t>
    <phoneticPr fontId="7"/>
  </si>
  <si>
    <t xml:space="preserve"> 100-</t>
    <phoneticPr fontId="7"/>
  </si>
  <si>
    <t>ﾌｼｮｳ</t>
    <phoneticPr fontId="7"/>
  </si>
  <si>
    <t>女</t>
    <phoneticPr fontId="7"/>
  </si>
  <si>
    <t>男</t>
    <phoneticPr fontId="7"/>
  </si>
  <si>
    <t xml:space="preserve"> 45- 49</t>
    <phoneticPr fontId="7"/>
  </si>
  <si>
    <t>年齢　</t>
    <phoneticPr fontId="7"/>
  </si>
  <si>
    <t xml:space="preserve"> 85- 89</t>
    <phoneticPr fontId="7"/>
  </si>
  <si>
    <t xml:space="preserve"> 90- 94</t>
    <phoneticPr fontId="7"/>
  </si>
  <si>
    <t>ｿﾚｲｼﾞｮｳ</t>
    <phoneticPr fontId="7"/>
  </si>
  <si>
    <t xml:space="preserve"> 15- 19</t>
    <phoneticPr fontId="7"/>
  </si>
  <si>
    <t xml:space="preserve"> 25- 29</t>
    <phoneticPr fontId="7"/>
  </si>
  <si>
    <t>総数</t>
    <phoneticPr fontId="7"/>
  </si>
  <si>
    <t xml:space="preserve"> 30- 34</t>
    <phoneticPr fontId="7"/>
  </si>
  <si>
    <t xml:space="preserve"> 5- 9</t>
    <phoneticPr fontId="7"/>
  </si>
  <si>
    <t xml:space="preserve"> 20- 24</t>
    <phoneticPr fontId="7"/>
  </si>
  <si>
    <t>0- 4</t>
    <phoneticPr fontId="7"/>
  </si>
  <si>
    <t xml:space="preserve"> 10- 14</t>
    <phoneticPr fontId="7"/>
  </si>
  <si>
    <t>令和３年８月１日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2"/>
  </si>
  <si>
    <t>令和３年９月１日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</si>
</sst>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%"/>
  </numFmts>
  <fonts count="9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9"/>
      <name val="ＭＳ Ｐゴシック"/>
      <family val="3"/>
    </font>
    <font>
      <sz val="6"/>
      <name val="游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8">
    <xf numFmtId="0" fontId="0" fillId="0" borderId="0" xfId="0"/>
    <xf numFmtId="0" fontId="1" fillId="0" borderId="0" xfId="1" applyNumberFormat="1">
      <alignment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Font="1" applyBorder="1" applyProtection="1">
      <alignment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NumberFormat="1" applyFont="1" applyFill="1" applyBorder="1">
      <alignment vertical="center"/>
    </xf>
    <xf numFmtId="0" fontId="1" fillId="0" borderId="1" xfId="1" applyBorder="1">
      <alignment vertical="center"/>
    </xf>
    <xf numFmtId="0" fontId="1" fillId="0" borderId="1" xfId="1" applyNumberFormat="1" applyFill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8" fillId="0" borderId="1" xfId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2" xfId="1" applyNumberFormat="1" applyFont="1" applyFill="1" applyBorder="1" applyAlignment="1" applyProtection="1">
      <alignment horizontal="right" vertical="center"/>
      <protection locked="0"/>
    </xf>
    <xf numFmtId="0" fontId="1" fillId="2" borderId="2" xfId="1" applyFill="1" applyBorder="1" applyAlignment="1" applyProtection="1">
      <alignment horizontal="right" vertical="center"/>
      <protection locked="0"/>
    </xf>
    <xf numFmtId="0" fontId="4" fillId="0" borderId="3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&#20844;&#38283;&#29992;&#20154;&#21475;&#32113;&#35336;&#36039;&#26009;&#65288;&#26368;&#26032;&#29256;&#65289;\&#24180;&#40802;&#21029;&#12288;&#20154;&#21475;&#32113;&#35336;\&#9316;&#24180;&#40802;&#21029;&#12288;&#24179;&#25104;29&#24180;4&#26376;&#12363;&#1242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平成24年９月 (日本人）"/>
      <sheetName val="平成24年９月 (外国人)"/>
      <sheetName val="平成24年10月 (日本人）"/>
      <sheetName val="平成24年10月（外国人)"/>
      <sheetName val="平成24年11月 (日本人）"/>
      <sheetName val="平成24年11月（外国人) "/>
      <sheetName val="平成24年12月 (日本人）"/>
      <sheetName val="平成24年12月（外国人) "/>
      <sheetName val="平成25年１月（日本人）"/>
      <sheetName val="平成25年1月（外国人) "/>
      <sheetName val="平成25年2月（日本人）"/>
      <sheetName val="平成25年2月（外国人)"/>
      <sheetName val="平成25年3月 (日本人）"/>
      <sheetName val="平成25年3月（外国人) "/>
      <sheetName val="平成25年４月 (日本人）"/>
      <sheetName val="平成25年４月（外国人) "/>
      <sheetName val="平成25年5月 (日本人）"/>
      <sheetName val="平成25年5月（外国人) "/>
      <sheetName val="平成25年6月 (日本人）"/>
      <sheetName val="平成25年6月（外国人) "/>
      <sheetName val="平成25年7月 (日本人） "/>
      <sheetName val="平成25年7月（外国人) "/>
      <sheetName val="平成25年８月（外国人) "/>
      <sheetName val="平成25年9月 (日本人)"/>
      <sheetName val="平成25年9月（外国人) "/>
      <sheetName val="平成25年10月 (日本人) "/>
      <sheetName val="平成25年10月（外国人) "/>
      <sheetName val="平成25年11月 (日本人)  "/>
      <sheetName val="平成25年11月（外国人) "/>
      <sheetName val="平成25年12月 (日本人) "/>
      <sheetName val="平成25年12月（外国人) "/>
      <sheetName val="平成26年1月 (日本人) "/>
      <sheetName val="平成26年1月（外国人) "/>
      <sheetName val="平成26年2月(日本人)"/>
      <sheetName val="平成26年2月（外国人)"/>
      <sheetName val="平成26年3月(日本人)"/>
      <sheetName val="平成26年3月（外国人)"/>
      <sheetName val="平成26年4月(日本人) "/>
      <sheetName val="平成26年4月（外国人) "/>
      <sheetName val="平成26年5月(日本人)"/>
      <sheetName val="平成26年5月(外国人)"/>
      <sheetName val="平成26年6月(日本人) "/>
      <sheetName val="平成26年6月(外国人) "/>
      <sheetName val="平成26年7月(日本人) "/>
      <sheetName val="平成26年7月(外国人)  "/>
      <sheetName val="平成26年8月(日本人) "/>
      <sheetName val="平成26年8月(外国人) "/>
      <sheetName val="平成26年9月(日本人) "/>
      <sheetName val="平成26年9月(外国人) "/>
      <sheetName val="平成26年10月(日本人) "/>
      <sheetName val="平成26年10月(外国人) "/>
      <sheetName val="平成26年11月(日本人)"/>
      <sheetName val="平成26年11月(外国人)"/>
      <sheetName val="平成26年12月(日本人)"/>
      <sheetName val="平成26年12月(外国人)"/>
      <sheetName val="平成27年1月(日本人)"/>
      <sheetName val="平成27年1月(外国人) "/>
      <sheetName val="平成27年2月(日本人)"/>
      <sheetName val="平成27年2月(外国人)"/>
      <sheetName val="平成27年3月(日本人)"/>
      <sheetName val="平成27年3月(外国人)"/>
      <sheetName val="平成27年4月(日本人)"/>
      <sheetName val="平成27年4月(外国人)"/>
      <sheetName val="平成27年5月(日本人)"/>
      <sheetName val="平成27年5月(外国人)"/>
      <sheetName val="平成27年6月(日本人)"/>
      <sheetName val="平成27年6月(外国人)"/>
      <sheetName val="平成27年7月(日本人)"/>
      <sheetName val="平成27年7月(外国人)"/>
      <sheetName val="平成27年8月(日本人) "/>
      <sheetName val="平成27年8月(外国人)"/>
      <sheetName val="平成27年9月(日本人)"/>
      <sheetName val="平成27年9月(外国人)"/>
      <sheetName val="平成27年10月(日本人) "/>
      <sheetName val="平成27年10月(外国人) "/>
      <sheetName val="平成27年11月(日本人)"/>
      <sheetName val="平成27年11月(外国人)"/>
      <sheetName val="平成27年12月(日本人)"/>
      <sheetName val="平成27年12月(外国人)"/>
      <sheetName val="平成28年1月(日本人)"/>
      <sheetName val="平成28年1月(外国人)"/>
      <sheetName val="平成28年2月(日本人)"/>
      <sheetName val="平成28年2月(外国人)"/>
      <sheetName val="平成28年3月(日本人) "/>
      <sheetName val="平成28年3月(外国人) "/>
      <sheetName val="平成28年４月(日本人)"/>
      <sheetName val="平成28年４月(外国人) "/>
      <sheetName val="平成28年6月(日本人)"/>
      <sheetName val="平成28年6月(外国人)"/>
      <sheetName val="平成28年7月(日本人)"/>
      <sheetName val="平成28年7月(外国人)"/>
      <sheetName val="平成28年8月(日本人) "/>
      <sheetName val="平成28年8月(外国人) "/>
      <sheetName val="平成28年9月(日本人)"/>
      <sheetName val="平成28年9月(外国人) "/>
      <sheetName val="平成28年10月(日本人)"/>
      <sheetName val="平成28年10月(外国人)"/>
      <sheetName val="平成28年11月(日本人) "/>
      <sheetName val="平成28年11月(外国人) "/>
      <sheetName val="平成28年12月(日本人)  "/>
      <sheetName val="平成28年12月(外国人)  "/>
      <sheetName val="平成29年4月(日本人)"/>
      <sheetName val="平成29年4月(外国人) "/>
      <sheetName val="平成29年4月(日＋外) "/>
      <sheetName val="平成29年5月(日本人)"/>
      <sheetName val="平成29年5月(外国人) "/>
      <sheetName val="平成29年5月(日＋外)"/>
      <sheetName val="平成29年6月(日本人) "/>
      <sheetName val="平成29年6月(外国人) "/>
      <sheetName val="平成29年6月(日＋外)"/>
      <sheetName val="平成29年7月(日本人) "/>
      <sheetName val="平成29年7月(外国人) "/>
      <sheetName val="平成29年7月(日＋外)"/>
      <sheetName val="平成29年８月(日本人)  "/>
      <sheetName val="平成29年８月(外国人)  "/>
      <sheetName val="平成29年８月(日＋外) "/>
      <sheetName val="平成29年9月(日本人)  "/>
      <sheetName val="平成29年9月(外国人)  "/>
      <sheetName val="平成29年9月(日＋外) "/>
      <sheetName val="平成29年10月(日本人）  "/>
      <sheetName val="平成29年10月(外国人) "/>
      <sheetName val="平成29年10月(日＋外)  "/>
      <sheetName val="平成29年11月(日本人） "/>
      <sheetName val="平成29年11月(外国人)"/>
      <sheetName val="平成29年11月(日＋外)  "/>
      <sheetName val="平成29年12月(日本人）  "/>
      <sheetName val="平成29年12月(外国人)"/>
      <sheetName val="平成29年12月(日＋外)   "/>
      <sheetName val="平成30年1月(日本人)"/>
      <sheetName val="平成30年1月(外国人) "/>
      <sheetName val="平成30年1月(日＋外) "/>
      <sheetName val="平成30年2月(日本人)"/>
      <sheetName val="平成30年2月(外国人)"/>
      <sheetName val="平成30年2月(日＋外)"/>
      <sheetName val="平成30年3月（日本人）"/>
      <sheetName val="平成30年3月（外国人）"/>
      <sheetName val="平成30年3月（日＋外）"/>
      <sheetName val="平成30年4月（日本人）"/>
      <sheetName val="平成30年4月（外国人)"/>
      <sheetName val="平成30年4月（日＋外）"/>
      <sheetName val="平成30年5月（日本人）"/>
      <sheetName val="平成30年5月（外国人) "/>
      <sheetName val="平成30年5月（日＋外） "/>
      <sheetName val="平成30年6月（日本人）"/>
      <sheetName val="平成30年6月（外国人）"/>
      <sheetName val="平成30年6月（日＋外）"/>
      <sheetName val="平成30年7月（日本人）"/>
      <sheetName val="平成30年7月（外国人）"/>
      <sheetName val="平成30年7月（日＋外）"/>
      <sheetName val="平成30年８月（日本人）"/>
      <sheetName val="平成30年８月（外国人）"/>
      <sheetName val="平成30年８月（日+外）"/>
      <sheetName val="平成30年９月（日本人）"/>
      <sheetName val="平成30年９月（外国人）"/>
      <sheetName val="平成30年９月（日+外）"/>
      <sheetName val="平成30年10月（日本人）"/>
      <sheetName val="平成30年10月（外国人）"/>
      <sheetName val="平成30年10月（日+外）"/>
      <sheetName val="平成30年11月（日本人）"/>
      <sheetName val="平成30年11月（外国人） "/>
      <sheetName val="平成30年11月（日+外） "/>
      <sheetName val="平成30年12月（日本人） "/>
      <sheetName val="平成30年12月（外国人） "/>
      <sheetName val="平成30年12月（日+外） "/>
      <sheetName val="平成31年1月(日本人)"/>
      <sheetName val="平成31年1月(外国人)"/>
      <sheetName val="平成31年1月(日+外)"/>
      <sheetName val="平成31年2月(日本人)"/>
      <sheetName val="平成31年2月(外国人)"/>
      <sheetName val="平成31年2月(日+外)"/>
      <sheetName val="平成31年3月(日本人)"/>
      <sheetName val="平成31年3月(外国人) "/>
      <sheetName val="平成31年3月(日+外) "/>
      <sheetName val="平成31年4月(日本人)"/>
      <sheetName val="平成31年4月(外国人) "/>
      <sheetName val="平成31年4月(日+外)"/>
      <sheetName val="令1年5月(日本人)"/>
      <sheetName val="令1年5月(外国人)"/>
      <sheetName val="令1年5月(日+外)"/>
      <sheetName val="令1年5月(日+外) "/>
      <sheetName val="令1年6月(日本人)"/>
      <sheetName val="令1年6月(外国人)"/>
      <sheetName val="令1年6月(日+外)"/>
      <sheetName val="令1年7月(日本人) "/>
      <sheetName val="令1年7月(外国人) "/>
      <sheetName val="令1年7月(日+外) "/>
      <sheetName val="令1年8月(日本人) "/>
      <sheetName val="令1年8月(外国人) "/>
      <sheetName val="令1年8月(日+外) "/>
      <sheetName val="令1年9月(日本人) "/>
      <sheetName val="令1年9月(外国人) "/>
      <sheetName val="令1年9月(日+外) "/>
      <sheetName val="令1年10月(日本人) "/>
      <sheetName val="令1年10月(外国人) "/>
      <sheetName val="令1年10月(日+外)  "/>
      <sheetName val="令1年11月(日本人)"/>
      <sheetName val="令1年11月(外国人)"/>
      <sheetName val="令1年11月(日+外)"/>
      <sheetName val="令1年12月(日本人)"/>
      <sheetName val="令1年12月(外国人)"/>
      <sheetName val="令1年12月(日+外)"/>
      <sheetName val="令2年1月(日本人)"/>
      <sheetName val="令2年1月(外国人)"/>
      <sheetName val="令2年1月(日+外)"/>
      <sheetName val="令2年2月(日本人)"/>
      <sheetName val="令2年2月(外国人)"/>
      <sheetName val="令2年2月(日+外)"/>
      <sheetName val="令2年3月(日本人) "/>
      <sheetName val="令2年3月(外国人) "/>
      <sheetName val="令2年3月(日+外) "/>
      <sheetName val="令2年4月(日本人) "/>
      <sheetName val="令2年4月(外国人) "/>
      <sheetName val="令2年4月(日+外) "/>
      <sheetName val="令2年5月(日本人)  "/>
      <sheetName val="令2年5月(外国人) "/>
      <sheetName val="令2年5月(日+外) "/>
      <sheetName val="令2年6月(日本人)  "/>
      <sheetName val="令2年6月(外国人) "/>
      <sheetName val="令2年6月(日+外) "/>
      <sheetName val="令2年7月(日本人)  "/>
      <sheetName val="令2年7月(外国人) "/>
      <sheetName val="令2年7月(日+外) "/>
      <sheetName val="令2年8月(日本人)"/>
      <sheetName val="令2年8月(外国人)"/>
      <sheetName val="令2年8月(日+外)"/>
      <sheetName val="令2年9月(日本人)"/>
      <sheetName val="令2年9月(外国人)"/>
      <sheetName val="令2年9月(日+外)"/>
      <sheetName val="令2年10月(日本人) "/>
      <sheetName val="令2年10月(外国人)"/>
      <sheetName val="令2年10月(日+外) "/>
      <sheetName val="令2年11月(日本人)"/>
      <sheetName val="令2年11月(外国人)"/>
      <sheetName val="令2年11月(日+外)"/>
      <sheetName val="令2年12月(日本人)"/>
      <sheetName val="令2年12月(外国人)"/>
      <sheetName val="令2年12月(日+外)"/>
      <sheetName val="令3年1月(日本人)"/>
      <sheetName val="令3年1月(外国人)"/>
      <sheetName val="令3年1月(日+外)"/>
      <sheetName val="令3年2月(日本人)"/>
      <sheetName val="令3年2月(外国人)"/>
      <sheetName val="令3年2月(日+外)"/>
      <sheetName val="令3年3月(日本人) "/>
      <sheetName val="令3年3月(外国人) "/>
      <sheetName val="令3年3月(日+外) "/>
      <sheetName val="平成28年５月(日本人) "/>
      <sheetName val="平成28年５月(外国人) "/>
      <sheetName val="合算分"/>
      <sheetName val="原紙"/>
      <sheetName val="令3年4月(日本人)"/>
      <sheetName val="令3年4月(外国人)"/>
      <sheetName val="令3年4月(日+外)"/>
      <sheetName val="令3年５月(日本人)"/>
      <sheetName val="令3年５月(外国人)"/>
      <sheetName val="令3年５月(日+外)"/>
      <sheetName val="令3年6月(日本人)"/>
      <sheetName val="令3年6月(外国人)"/>
      <sheetName val="令3年6月(日+外)"/>
      <sheetName val="令3年7月(日本人)"/>
      <sheetName val="令3年7月(外国人)"/>
      <sheetName val="令3年7月(日+外)"/>
      <sheetName val="令3年８月(日本人) "/>
      <sheetName val="令3年８月(外国人) "/>
      <sheetName val="令3年８月(日+外) "/>
      <sheetName val="令3年９月(日本人)  "/>
      <sheetName val="令3年9月(外国人)  "/>
      <sheetName val="令3年９月(日+外) "/>
      <sheetName val="令3年10月(日本人)  "/>
      <sheetName val="令3年10月(外国人)  "/>
      <sheetName val="令3年10月(日+外)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/>
      <sheetData sheetId="268" refreshError="1"/>
      <sheetData sheetId="269" refreshError="1"/>
      <sheetData sheetId="270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M47"/>
  <sheetViews>
    <sheetView workbookViewId="0">
      <selection activeCell="J11" sqref="J11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 x14ac:dyDescent="0.4">
      <c r="A1" s="22" t="s">
        <v>12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4">
      <c r="I3" s="23" t="s">
        <v>56</v>
      </c>
      <c r="J3" s="24"/>
      <c r="K3" s="24"/>
      <c r="L3" s="6" t="s">
        <v>18</v>
      </c>
    </row>
    <row r="4" spans="1:12" ht="15" customHeight="1" x14ac:dyDescent="0.4">
      <c r="A4" s="2" t="s">
        <v>13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14</v>
      </c>
      <c r="G4" s="2" t="s">
        <v>15</v>
      </c>
      <c r="H4" s="2" t="s">
        <v>16</v>
      </c>
      <c r="I4" s="2" t="s">
        <v>17</v>
      </c>
      <c r="J4" s="2" t="s">
        <v>8</v>
      </c>
      <c r="K4" s="2" t="s">
        <v>15</v>
      </c>
      <c r="L4" s="2" t="s">
        <v>16</v>
      </c>
    </row>
    <row r="5" spans="1:12" ht="15" customHeight="1" x14ac:dyDescent="0.4">
      <c r="A5" s="3" t="s">
        <v>8</v>
      </c>
      <c r="B5" s="14">
        <v>83213</v>
      </c>
      <c r="C5" s="14">
        <v>40260</v>
      </c>
      <c r="D5" s="14">
        <v>42953</v>
      </c>
      <c r="E5" s="25"/>
      <c r="F5" s="26"/>
      <c r="G5" s="26"/>
      <c r="H5" s="26"/>
      <c r="I5" s="26"/>
      <c r="J5" s="26"/>
      <c r="K5" s="26"/>
      <c r="L5" s="27"/>
    </row>
    <row r="6" spans="1:12" ht="15" customHeight="1" x14ac:dyDescent="0.4">
      <c r="A6" s="4" t="s">
        <v>19</v>
      </c>
      <c r="B6" s="14">
        <v>3358</v>
      </c>
      <c r="C6" s="14">
        <v>1734</v>
      </c>
      <c r="D6" s="14">
        <v>1624</v>
      </c>
      <c r="E6" s="4" t="s">
        <v>29</v>
      </c>
      <c r="F6" s="15">
        <v>5728</v>
      </c>
      <c r="G6" s="15">
        <v>2793</v>
      </c>
      <c r="H6" s="15">
        <v>2935</v>
      </c>
      <c r="I6" s="4" t="s">
        <v>30</v>
      </c>
      <c r="J6" s="15">
        <v>4965</v>
      </c>
      <c r="K6" s="15">
        <v>2338</v>
      </c>
      <c r="L6" s="15">
        <v>2627</v>
      </c>
    </row>
    <row r="7" spans="1:12" ht="15" customHeight="1" x14ac:dyDescent="0.4">
      <c r="A7" s="18">
        <v>0</v>
      </c>
      <c r="B7" s="14">
        <v>580</v>
      </c>
      <c r="C7" s="5">
        <v>293</v>
      </c>
      <c r="D7" s="5">
        <v>287</v>
      </c>
      <c r="E7" s="21">
        <v>35</v>
      </c>
      <c r="F7" s="15">
        <v>1064</v>
      </c>
      <c r="G7" s="5">
        <v>501</v>
      </c>
      <c r="H7" s="5">
        <v>563</v>
      </c>
      <c r="I7" s="19">
        <v>70</v>
      </c>
      <c r="J7" s="14">
        <v>864</v>
      </c>
      <c r="K7" s="5">
        <v>428</v>
      </c>
      <c r="L7" s="5">
        <v>436</v>
      </c>
    </row>
    <row r="8" spans="1:12" ht="15" customHeight="1" x14ac:dyDescent="0.4">
      <c r="A8" s="18">
        <v>1</v>
      </c>
      <c r="B8" s="14">
        <v>678</v>
      </c>
      <c r="C8" s="5">
        <v>335</v>
      </c>
      <c r="D8" s="5">
        <v>343</v>
      </c>
      <c r="E8" s="21">
        <v>36</v>
      </c>
      <c r="F8" s="15">
        <v>1128</v>
      </c>
      <c r="G8" s="5">
        <v>545</v>
      </c>
      <c r="H8" s="5">
        <v>583</v>
      </c>
      <c r="I8" s="19">
        <v>71</v>
      </c>
      <c r="J8" s="14">
        <v>954</v>
      </c>
      <c r="K8" s="5">
        <v>455</v>
      </c>
      <c r="L8" s="5">
        <v>499</v>
      </c>
    </row>
    <row r="9" spans="1:12" ht="15" customHeight="1" x14ac:dyDescent="0.4">
      <c r="A9" s="18">
        <v>2</v>
      </c>
      <c r="B9" s="14">
        <v>649</v>
      </c>
      <c r="C9" s="5">
        <v>331</v>
      </c>
      <c r="D9" s="5">
        <v>318</v>
      </c>
      <c r="E9" s="21">
        <v>37</v>
      </c>
      <c r="F9" s="15">
        <v>1167</v>
      </c>
      <c r="G9" s="5">
        <v>583</v>
      </c>
      <c r="H9" s="5">
        <v>584</v>
      </c>
      <c r="I9" s="19">
        <v>72</v>
      </c>
      <c r="J9" s="14">
        <v>1092</v>
      </c>
      <c r="K9" s="5">
        <v>527</v>
      </c>
      <c r="L9" s="5">
        <v>565</v>
      </c>
    </row>
    <row r="10" spans="1:12" ht="15" customHeight="1" x14ac:dyDescent="0.4">
      <c r="A10" s="18">
        <v>3</v>
      </c>
      <c r="B10" s="14">
        <v>715</v>
      </c>
      <c r="C10" s="5">
        <v>369</v>
      </c>
      <c r="D10" s="5">
        <v>346</v>
      </c>
      <c r="E10" s="21">
        <v>38</v>
      </c>
      <c r="F10" s="15">
        <v>1185</v>
      </c>
      <c r="G10" s="5">
        <v>587</v>
      </c>
      <c r="H10" s="5">
        <v>598</v>
      </c>
      <c r="I10" s="19">
        <v>73</v>
      </c>
      <c r="J10" s="14">
        <v>1055</v>
      </c>
      <c r="K10" s="5">
        <v>489</v>
      </c>
      <c r="L10" s="5">
        <v>566</v>
      </c>
    </row>
    <row r="11" spans="1:12" ht="15" customHeight="1" x14ac:dyDescent="0.4">
      <c r="A11" s="18">
        <v>4</v>
      </c>
      <c r="B11" s="14">
        <v>736</v>
      </c>
      <c r="C11" s="5">
        <v>406</v>
      </c>
      <c r="D11" s="5">
        <v>330</v>
      </c>
      <c r="E11" s="21">
        <v>39</v>
      </c>
      <c r="F11" s="15">
        <v>1184</v>
      </c>
      <c r="G11" s="5">
        <v>577</v>
      </c>
      <c r="H11" s="5">
        <v>607</v>
      </c>
      <c r="I11" s="19">
        <v>74</v>
      </c>
      <c r="J11" s="14">
        <v>1000</v>
      </c>
      <c r="K11" s="5">
        <v>439</v>
      </c>
      <c r="L11" s="5">
        <v>561</v>
      </c>
    </row>
    <row r="12" spans="1:12" ht="15" customHeight="1" x14ac:dyDescent="0.4">
      <c r="A12" s="4" t="s">
        <v>20</v>
      </c>
      <c r="B12" s="14">
        <v>3419</v>
      </c>
      <c r="C12" s="14">
        <v>1749</v>
      </c>
      <c r="D12" s="14">
        <v>1670</v>
      </c>
      <c r="E12" s="4" t="s">
        <v>31</v>
      </c>
      <c r="F12" s="15">
        <v>6195</v>
      </c>
      <c r="G12" s="15">
        <v>3156</v>
      </c>
      <c r="H12" s="15">
        <v>3039</v>
      </c>
      <c r="I12" s="4" t="s">
        <v>32</v>
      </c>
      <c r="J12" s="14">
        <v>3936</v>
      </c>
      <c r="K12" s="15">
        <v>1679</v>
      </c>
      <c r="L12" s="15">
        <v>2257</v>
      </c>
    </row>
    <row r="13" spans="1:12" ht="15" customHeight="1" x14ac:dyDescent="0.4">
      <c r="A13" s="18">
        <v>5</v>
      </c>
      <c r="B13" s="14">
        <v>663</v>
      </c>
      <c r="C13" s="5">
        <v>347</v>
      </c>
      <c r="D13" s="5">
        <v>316</v>
      </c>
      <c r="E13" s="21">
        <v>40</v>
      </c>
      <c r="F13" s="15">
        <v>1216</v>
      </c>
      <c r="G13" s="5">
        <v>591</v>
      </c>
      <c r="H13" s="5">
        <v>625</v>
      </c>
      <c r="I13" s="19">
        <v>75</v>
      </c>
      <c r="J13" s="14">
        <v>688</v>
      </c>
      <c r="K13" s="5">
        <v>314</v>
      </c>
      <c r="L13" s="5">
        <v>374</v>
      </c>
    </row>
    <row r="14" spans="1:12" ht="15" customHeight="1" x14ac:dyDescent="0.4">
      <c r="A14" s="18">
        <v>6</v>
      </c>
      <c r="B14" s="14">
        <v>727</v>
      </c>
      <c r="C14" s="5">
        <v>376</v>
      </c>
      <c r="D14" s="5">
        <v>351</v>
      </c>
      <c r="E14" s="21">
        <v>41</v>
      </c>
      <c r="F14" s="15">
        <v>1187</v>
      </c>
      <c r="G14" s="5">
        <v>605</v>
      </c>
      <c r="H14" s="5">
        <v>582</v>
      </c>
      <c r="I14" s="19">
        <v>76</v>
      </c>
      <c r="J14" s="14">
        <v>741</v>
      </c>
      <c r="K14" s="5">
        <v>330</v>
      </c>
      <c r="L14" s="5">
        <v>411</v>
      </c>
    </row>
    <row r="15" spans="1:12" ht="15" customHeight="1" x14ac:dyDescent="0.4">
      <c r="A15" s="18">
        <v>7</v>
      </c>
      <c r="B15" s="14">
        <v>700</v>
      </c>
      <c r="C15" s="5">
        <v>340</v>
      </c>
      <c r="D15" s="5">
        <v>360</v>
      </c>
      <c r="E15" s="21">
        <v>42</v>
      </c>
      <c r="F15" s="15">
        <v>1237</v>
      </c>
      <c r="G15" s="5">
        <v>621</v>
      </c>
      <c r="H15" s="5">
        <v>616</v>
      </c>
      <c r="I15" s="19">
        <v>77</v>
      </c>
      <c r="J15" s="14">
        <v>864</v>
      </c>
      <c r="K15" s="5">
        <v>354</v>
      </c>
      <c r="L15" s="5">
        <v>510</v>
      </c>
    </row>
    <row r="16" spans="1:12" ht="15" customHeight="1" x14ac:dyDescent="0.4">
      <c r="A16" s="18">
        <v>8</v>
      </c>
      <c r="B16" s="14">
        <v>652</v>
      </c>
      <c r="C16" s="5">
        <v>331</v>
      </c>
      <c r="D16" s="5">
        <v>321</v>
      </c>
      <c r="E16" s="21">
        <v>43</v>
      </c>
      <c r="F16" s="15">
        <v>1268</v>
      </c>
      <c r="G16" s="5">
        <v>657</v>
      </c>
      <c r="H16" s="5">
        <v>611</v>
      </c>
      <c r="I16" s="19">
        <v>78</v>
      </c>
      <c r="J16" s="14">
        <v>827</v>
      </c>
      <c r="K16" s="5">
        <v>350</v>
      </c>
      <c r="L16" s="5">
        <v>477</v>
      </c>
    </row>
    <row r="17" spans="1:12" ht="15" customHeight="1" x14ac:dyDescent="0.4">
      <c r="A17" s="18">
        <v>9</v>
      </c>
      <c r="B17" s="14">
        <v>677</v>
      </c>
      <c r="C17" s="5">
        <v>355</v>
      </c>
      <c r="D17" s="5">
        <v>322</v>
      </c>
      <c r="E17" s="21">
        <v>44</v>
      </c>
      <c r="F17" s="15">
        <v>1287</v>
      </c>
      <c r="G17" s="5">
        <v>682</v>
      </c>
      <c r="H17" s="5">
        <v>605</v>
      </c>
      <c r="I17" s="19">
        <v>79</v>
      </c>
      <c r="J17" s="14">
        <v>816</v>
      </c>
      <c r="K17" s="5">
        <v>331</v>
      </c>
      <c r="L17" s="5">
        <v>485</v>
      </c>
    </row>
    <row r="18" spans="1:12" ht="15" customHeight="1" x14ac:dyDescent="0.4">
      <c r="A18" s="4" t="s">
        <v>22</v>
      </c>
      <c r="B18" s="14">
        <v>3062</v>
      </c>
      <c r="C18" s="14">
        <v>1573</v>
      </c>
      <c r="D18" s="14">
        <v>1489</v>
      </c>
      <c r="E18" s="4" t="s">
        <v>43</v>
      </c>
      <c r="F18" s="15">
        <v>6715</v>
      </c>
      <c r="G18" s="15">
        <v>3342</v>
      </c>
      <c r="H18" s="15">
        <v>3373</v>
      </c>
      <c r="I18" s="4" t="s">
        <v>33</v>
      </c>
      <c r="J18" s="14">
        <v>3283</v>
      </c>
      <c r="K18" s="15">
        <v>1305</v>
      </c>
      <c r="L18" s="15">
        <v>1978</v>
      </c>
    </row>
    <row r="19" spans="1:12" ht="15" customHeight="1" x14ac:dyDescent="0.4">
      <c r="A19" s="18">
        <v>10</v>
      </c>
      <c r="B19" s="14">
        <v>630</v>
      </c>
      <c r="C19" s="5">
        <v>309</v>
      </c>
      <c r="D19" s="5">
        <v>321</v>
      </c>
      <c r="E19" s="21">
        <v>45</v>
      </c>
      <c r="F19" s="15">
        <v>1285</v>
      </c>
      <c r="G19" s="5">
        <v>631</v>
      </c>
      <c r="H19" s="5">
        <v>654</v>
      </c>
      <c r="I19" s="19">
        <v>80</v>
      </c>
      <c r="J19" s="14">
        <v>758</v>
      </c>
      <c r="K19" s="5">
        <v>310</v>
      </c>
      <c r="L19" s="5">
        <v>448</v>
      </c>
    </row>
    <row r="20" spans="1:12" ht="15" customHeight="1" x14ac:dyDescent="0.4">
      <c r="A20" s="18">
        <v>11</v>
      </c>
      <c r="B20" s="14">
        <v>603</v>
      </c>
      <c r="C20" s="5">
        <v>320</v>
      </c>
      <c r="D20" s="5">
        <v>283</v>
      </c>
      <c r="E20" s="21">
        <v>46</v>
      </c>
      <c r="F20" s="15">
        <v>1291</v>
      </c>
      <c r="G20" s="5">
        <v>635</v>
      </c>
      <c r="H20" s="5">
        <v>656</v>
      </c>
      <c r="I20" s="19">
        <v>81</v>
      </c>
      <c r="J20" s="14">
        <v>710</v>
      </c>
      <c r="K20" s="5">
        <v>278</v>
      </c>
      <c r="L20" s="5">
        <v>432</v>
      </c>
    </row>
    <row r="21" spans="1:12" ht="15" customHeight="1" x14ac:dyDescent="0.4">
      <c r="A21" s="18">
        <v>12</v>
      </c>
      <c r="B21" s="14">
        <v>597</v>
      </c>
      <c r="C21" s="5">
        <v>308</v>
      </c>
      <c r="D21" s="5">
        <v>289</v>
      </c>
      <c r="E21" s="21">
        <v>47</v>
      </c>
      <c r="F21" s="15">
        <v>1350</v>
      </c>
      <c r="G21" s="5">
        <v>676</v>
      </c>
      <c r="H21" s="5">
        <v>674</v>
      </c>
      <c r="I21" s="19">
        <v>82</v>
      </c>
      <c r="J21" s="14">
        <v>591</v>
      </c>
      <c r="K21" s="5">
        <v>236</v>
      </c>
      <c r="L21" s="5">
        <v>355</v>
      </c>
    </row>
    <row r="22" spans="1:12" ht="15" customHeight="1" x14ac:dyDescent="0.4">
      <c r="A22" s="18">
        <v>13</v>
      </c>
      <c r="B22" s="14">
        <v>649</v>
      </c>
      <c r="C22" s="5">
        <v>340</v>
      </c>
      <c r="D22" s="5">
        <v>309</v>
      </c>
      <c r="E22" s="21">
        <v>48</v>
      </c>
      <c r="F22" s="15">
        <v>1409</v>
      </c>
      <c r="G22" s="5">
        <v>705</v>
      </c>
      <c r="H22" s="5">
        <v>704</v>
      </c>
      <c r="I22" s="19">
        <v>83</v>
      </c>
      <c r="J22" s="14">
        <v>631</v>
      </c>
      <c r="K22" s="5">
        <v>256</v>
      </c>
      <c r="L22" s="5">
        <v>375</v>
      </c>
    </row>
    <row r="23" spans="1:12" ht="15" customHeight="1" x14ac:dyDescent="0.4">
      <c r="A23" s="18">
        <v>14</v>
      </c>
      <c r="B23" s="14">
        <v>583</v>
      </c>
      <c r="C23" s="5">
        <v>296</v>
      </c>
      <c r="D23" s="5">
        <v>287</v>
      </c>
      <c r="E23" s="21">
        <v>49</v>
      </c>
      <c r="F23" s="15">
        <v>1380</v>
      </c>
      <c r="G23" s="5">
        <v>695</v>
      </c>
      <c r="H23" s="5">
        <v>685</v>
      </c>
      <c r="I23" s="19">
        <v>84</v>
      </c>
      <c r="J23" s="14">
        <v>593</v>
      </c>
      <c r="K23" s="5">
        <v>225</v>
      </c>
      <c r="L23" s="5">
        <v>368</v>
      </c>
    </row>
    <row r="24" spans="1:12" ht="15" customHeight="1" x14ac:dyDescent="0.4">
      <c r="A24" s="4" t="s">
        <v>23</v>
      </c>
      <c r="B24" s="14">
        <v>3169</v>
      </c>
      <c r="C24" s="14">
        <v>1615</v>
      </c>
      <c r="D24" s="14">
        <v>1554</v>
      </c>
      <c r="E24" s="4" t="s">
        <v>34</v>
      </c>
      <c r="F24" s="15">
        <v>6714</v>
      </c>
      <c r="G24" s="15">
        <v>3387</v>
      </c>
      <c r="H24" s="15">
        <v>3327</v>
      </c>
      <c r="I24" s="4" t="s">
        <v>45</v>
      </c>
      <c r="J24" s="14">
        <v>2497</v>
      </c>
      <c r="K24" s="15">
        <v>914</v>
      </c>
      <c r="L24" s="15">
        <v>1583</v>
      </c>
    </row>
    <row r="25" spans="1:12" ht="15" customHeight="1" x14ac:dyDescent="0.4">
      <c r="A25" s="18">
        <v>15</v>
      </c>
      <c r="B25" s="14">
        <v>578</v>
      </c>
      <c r="C25" s="5">
        <v>296</v>
      </c>
      <c r="D25" s="5">
        <v>282</v>
      </c>
      <c r="E25" s="21">
        <v>50</v>
      </c>
      <c r="F25" s="15">
        <v>1314</v>
      </c>
      <c r="G25" s="5">
        <v>665</v>
      </c>
      <c r="H25" s="5">
        <v>649</v>
      </c>
      <c r="I25" s="19">
        <v>85</v>
      </c>
      <c r="J25" s="14">
        <v>627</v>
      </c>
      <c r="K25" s="5">
        <v>239</v>
      </c>
      <c r="L25" s="5">
        <v>388</v>
      </c>
    </row>
    <row r="26" spans="1:12" ht="15" customHeight="1" x14ac:dyDescent="0.4">
      <c r="A26" s="18">
        <v>16</v>
      </c>
      <c r="B26" s="14">
        <v>596</v>
      </c>
      <c r="C26" s="5">
        <v>280</v>
      </c>
      <c r="D26" s="5">
        <v>316</v>
      </c>
      <c r="E26" s="21">
        <v>51</v>
      </c>
      <c r="F26" s="15">
        <v>1381</v>
      </c>
      <c r="G26" s="5">
        <v>660</v>
      </c>
      <c r="H26" s="5">
        <v>721</v>
      </c>
      <c r="I26" s="19">
        <v>86</v>
      </c>
      <c r="J26" s="14">
        <v>562</v>
      </c>
      <c r="K26" s="5">
        <v>198</v>
      </c>
      <c r="L26" s="5">
        <v>364</v>
      </c>
    </row>
    <row r="27" spans="1:12" ht="15" customHeight="1" x14ac:dyDescent="0.4">
      <c r="A27" s="18">
        <v>17</v>
      </c>
      <c r="B27" s="14">
        <v>629</v>
      </c>
      <c r="C27" s="5">
        <v>320</v>
      </c>
      <c r="D27" s="5">
        <v>309</v>
      </c>
      <c r="E27" s="21">
        <v>52</v>
      </c>
      <c r="F27" s="15">
        <v>1370</v>
      </c>
      <c r="G27" s="5">
        <v>713</v>
      </c>
      <c r="H27" s="5">
        <v>657</v>
      </c>
      <c r="I27" s="19">
        <v>87</v>
      </c>
      <c r="J27" s="14">
        <v>479</v>
      </c>
      <c r="K27" s="5">
        <v>174</v>
      </c>
      <c r="L27" s="5">
        <v>305</v>
      </c>
    </row>
    <row r="28" spans="1:12" ht="15" customHeight="1" x14ac:dyDescent="0.4">
      <c r="A28" s="18">
        <v>18</v>
      </c>
      <c r="B28" s="14">
        <v>682</v>
      </c>
      <c r="C28" s="5">
        <v>364</v>
      </c>
      <c r="D28" s="5">
        <v>318</v>
      </c>
      <c r="E28" s="21">
        <v>53</v>
      </c>
      <c r="F28" s="15">
        <v>1381</v>
      </c>
      <c r="G28" s="5">
        <v>689</v>
      </c>
      <c r="H28" s="5">
        <v>692</v>
      </c>
      <c r="I28" s="19">
        <v>88</v>
      </c>
      <c r="J28" s="14">
        <v>454</v>
      </c>
      <c r="K28" s="5">
        <v>166</v>
      </c>
      <c r="L28" s="5">
        <v>288</v>
      </c>
    </row>
    <row r="29" spans="1:12" ht="15" customHeight="1" x14ac:dyDescent="0.4">
      <c r="A29" s="18">
        <v>19</v>
      </c>
      <c r="B29" s="14">
        <v>684</v>
      </c>
      <c r="C29" s="5">
        <v>355</v>
      </c>
      <c r="D29" s="5">
        <v>329</v>
      </c>
      <c r="E29" s="21">
        <v>54</v>
      </c>
      <c r="F29" s="15">
        <v>1268</v>
      </c>
      <c r="G29" s="5">
        <v>660</v>
      </c>
      <c r="H29" s="5">
        <v>608</v>
      </c>
      <c r="I29" s="19">
        <v>89</v>
      </c>
      <c r="J29" s="14">
        <v>375</v>
      </c>
      <c r="K29" s="5">
        <v>137</v>
      </c>
      <c r="L29" s="5">
        <v>238</v>
      </c>
    </row>
    <row r="30" spans="1:12" ht="15" customHeight="1" x14ac:dyDescent="0.4">
      <c r="A30" s="4" t="s">
        <v>1</v>
      </c>
      <c r="B30" s="14">
        <v>4821</v>
      </c>
      <c r="C30" s="14">
        <v>2372</v>
      </c>
      <c r="D30" s="14">
        <v>2449</v>
      </c>
      <c r="E30" s="4" t="s">
        <v>35</v>
      </c>
      <c r="F30" s="15">
        <v>5542</v>
      </c>
      <c r="G30" s="14">
        <v>2930</v>
      </c>
      <c r="H30" s="14">
        <v>2612</v>
      </c>
      <c r="I30" s="4" t="s">
        <v>46</v>
      </c>
      <c r="J30" s="14">
        <v>1077</v>
      </c>
      <c r="K30" s="15">
        <v>319</v>
      </c>
      <c r="L30" s="15">
        <v>758</v>
      </c>
    </row>
    <row r="31" spans="1:12" ht="15" customHeight="1" x14ac:dyDescent="0.4">
      <c r="A31" s="18">
        <v>20</v>
      </c>
      <c r="B31" s="14">
        <v>790</v>
      </c>
      <c r="C31" s="5">
        <v>413</v>
      </c>
      <c r="D31" s="5">
        <v>377</v>
      </c>
      <c r="E31" s="21">
        <v>55</v>
      </c>
      <c r="F31" s="15">
        <v>1150</v>
      </c>
      <c r="G31" s="5">
        <v>617</v>
      </c>
      <c r="H31" s="5">
        <v>533</v>
      </c>
      <c r="I31" s="19">
        <v>90</v>
      </c>
      <c r="J31" s="14">
        <v>304</v>
      </c>
      <c r="K31" s="5">
        <v>96</v>
      </c>
      <c r="L31" s="5">
        <v>208</v>
      </c>
    </row>
    <row r="32" spans="1:12" ht="15" customHeight="1" x14ac:dyDescent="0.4">
      <c r="A32" s="18">
        <v>21</v>
      </c>
      <c r="B32" s="14">
        <v>850</v>
      </c>
      <c r="C32" s="5">
        <v>432</v>
      </c>
      <c r="D32" s="5">
        <v>418</v>
      </c>
      <c r="E32" s="21">
        <v>56</v>
      </c>
      <c r="F32" s="15">
        <v>1260</v>
      </c>
      <c r="G32" s="5">
        <v>669</v>
      </c>
      <c r="H32" s="5">
        <v>591</v>
      </c>
      <c r="I32" s="19">
        <v>91</v>
      </c>
      <c r="J32" s="14">
        <v>240</v>
      </c>
      <c r="K32" s="5">
        <v>68</v>
      </c>
      <c r="L32" s="5">
        <v>172</v>
      </c>
    </row>
    <row r="33" spans="1:12" ht="15" customHeight="1" x14ac:dyDescent="0.4">
      <c r="A33" s="18">
        <v>22</v>
      </c>
      <c r="B33" s="14">
        <v>1018</v>
      </c>
      <c r="C33" s="5">
        <v>507</v>
      </c>
      <c r="D33" s="5">
        <v>511</v>
      </c>
      <c r="E33" s="21">
        <v>57</v>
      </c>
      <c r="F33" s="15">
        <v>1151</v>
      </c>
      <c r="G33" s="5">
        <v>651</v>
      </c>
      <c r="H33" s="5">
        <v>500</v>
      </c>
      <c r="I33" s="19">
        <v>92</v>
      </c>
      <c r="J33" s="14">
        <v>213</v>
      </c>
      <c r="K33" s="5">
        <v>67</v>
      </c>
      <c r="L33" s="5">
        <v>146</v>
      </c>
    </row>
    <row r="34" spans="1:12" ht="15" customHeight="1" x14ac:dyDescent="0.4">
      <c r="A34" s="18">
        <v>23</v>
      </c>
      <c r="B34" s="14">
        <v>1060</v>
      </c>
      <c r="C34" s="5">
        <v>526</v>
      </c>
      <c r="D34" s="5">
        <v>534</v>
      </c>
      <c r="E34" s="21">
        <v>58</v>
      </c>
      <c r="F34" s="15">
        <v>1044</v>
      </c>
      <c r="G34" s="5">
        <v>511</v>
      </c>
      <c r="H34" s="5">
        <v>533</v>
      </c>
      <c r="I34" s="19">
        <v>93</v>
      </c>
      <c r="J34" s="14">
        <v>169</v>
      </c>
      <c r="K34" s="5">
        <v>48</v>
      </c>
      <c r="L34" s="5">
        <v>121</v>
      </c>
    </row>
    <row r="35" spans="1:12" ht="15" customHeight="1" x14ac:dyDescent="0.4">
      <c r="A35" s="18">
        <v>24</v>
      </c>
      <c r="B35" s="14">
        <v>1103</v>
      </c>
      <c r="C35" s="5">
        <v>494</v>
      </c>
      <c r="D35" s="5">
        <v>609</v>
      </c>
      <c r="E35" s="21">
        <v>59</v>
      </c>
      <c r="F35" s="15">
        <v>937</v>
      </c>
      <c r="G35" s="5">
        <v>482</v>
      </c>
      <c r="H35" s="5">
        <v>455</v>
      </c>
      <c r="I35" s="19">
        <v>94</v>
      </c>
      <c r="J35" s="14">
        <v>151</v>
      </c>
      <c r="K35" s="5">
        <v>40</v>
      </c>
      <c r="L35" s="5">
        <v>111</v>
      </c>
    </row>
    <row r="36" spans="1:12" ht="15" customHeight="1" x14ac:dyDescent="0.4">
      <c r="A36" s="4" t="s">
        <v>3</v>
      </c>
      <c r="B36" s="14">
        <v>5059</v>
      </c>
      <c r="C36" s="14">
        <v>2421</v>
      </c>
      <c r="D36" s="14">
        <v>2638</v>
      </c>
      <c r="E36" s="4" t="s">
        <v>36</v>
      </c>
      <c r="F36" s="15">
        <v>4408</v>
      </c>
      <c r="G36" s="14">
        <v>2210</v>
      </c>
      <c r="H36" s="14">
        <v>2198</v>
      </c>
      <c r="I36" s="4" t="s">
        <v>37</v>
      </c>
      <c r="J36" s="15">
        <v>272</v>
      </c>
      <c r="K36" s="14">
        <v>72</v>
      </c>
      <c r="L36" s="14">
        <v>200</v>
      </c>
    </row>
    <row r="37" spans="1:12" ht="15" customHeight="1" x14ac:dyDescent="0.4">
      <c r="A37" s="18">
        <v>25</v>
      </c>
      <c r="B37" s="14">
        <v>1041</v>
      </c>
      <c r="C37" s="5">
        <v>495</v>
      </c>
      <c r="D37" s="5">
        <v>546</v>
      </c>
      <c r="E37" s="21">
        <v>60</v>
      </c>
      <c r="F37" s="15">
        <v>962</v>
      </c>
      <c r="G37" s="5">
        <v>474</v>
      </c>
      <c r="H37" s="5">
        <v>488</v>
      </c>
      <c r="I37" s="19">
        <v>95</v>
      </c>
      <c r="J37" s="14">
        <v>90</v>
      </c>
      <c r="K37" s="5">
        <v>26</v>
      </c>
      <c r="L37" s="5">
        <v>64</v>
      </c>
    </row>
    <row r="38" spans="1:12" ht="15" customHeight="1" x14ac:dyDescent="0.4">
      <c r="A38" s="18">
        <v>26</v>
      </c>
      <c r="B38" s="14">
        <v>1037</v>
      </c>
      <c r="C38" s="5">
        <v>493</v>
      </c>
      <c r="D38" s="5">
        <v>544</v>
      </c>
      <c r="E38" s="21">
        <v>61</v>
      </c>
      <c r="F38" s="15">
        <v>921</v>
      </c>
      <c r="G38" s="5">
        <v>476</v>
      </c>
      <c r="H38" s="5">
        <v>445</v>
      </c>
      <c r="I38" s="19">
        <v>96</v>
      </c>
      <c r="J38" s="14">
        <v>67</v>
      </c>
      <c r="K38" s="5">
        <v>18</v>
      </c>
      <c r="L38" s="5">
        <v>49</v>
      </c>
    </row>
    <row r="39" spans="1:12" ht="15" customHeight="1" x14ac:dyDescent="0.4">
      <c r="A39" s="18">
        <v>27</v>
      </c>
      <c r="B39" s="14">
        <v>1040</v>
      </c>
      <c r="C39" s="5">
        <v>498</v>
      </c>
      <c r="D39" s="5">
        <v>542</v>
      </c>
      <c r="E39" s="21">
        <v>62</v>
      </c>
      <c r="F39" s="15">
        <v>898</v>
      </c>
      <c r="G39" s="5">
        <v>452</v>
      </c>
      <c r="H39" s="5">
        <v>446</v>
      </c>
      <c r="I39" s="19">
        <v>97</v>
      </c>
      <c r="J39" s="14">
        <v>58</v>
      </c>
      <c r="K39" s="5">
        <v>13</v>
      </c>
      <c r="L39" s="5">
        <v>45</v>
      </c>
    </row>
    <row r="40" spans="1:12" ht="15" customHeight="1" x14ac:dyDescent="0.4">
      <c r="A40" s="18">
        <v>28</v>
      </c>
      <c r="B40" s="14">
        <v>936</v>
      </c>
      <c r="C40" s="5">
        <v>451</v>
      </c>
      <c r="D40" s="5">
        <v>485</v>
      </c>
      <c r="E40" s="21">
        <v>63</v>
      </c>
      <c r="F40" s="15">
        <v>836</v>
      </c>
      <c r="G40" s="5">
        <v>412</v>
      </c>
      <c r="H40" s="5">
        <v>424</v>
      </c>
      <c r="I40" s="19">
        <v>98</v>
      </c>
      <c r="J40" s="14">
        <v>34</v>
      </c>
      <c r="K40" s="5">
        <v>8</v>
      </c>
      <c r="L40" s="5">
        <v>26</v>
      </c>
    </row>
    <row r="41" spans="1:12" ht="15" customHeight="1" x14ac:dyDescent="0.4">
      <c r="A41" s="18">
        <v>29</v>
      </c>
      <c r="B41" s="14">
        <v>1005</v>
      </c>
      <c r="C41" s="5">
        <v>484</v>
      </c>
      <c r="D41" s="5">
        <v>521</v>
      </c>
      <c r="E41" s="21">
        <v>64</v>
      </c>
      <c r="F41" s="15">
        <v>791</v>
      </c>
      <c r="G41" s="5">
        <v>396</v>
      </c>
      <c r="H41" s="5">
        <v>395</v>
      </c>
      <c r="I41" s="19">
        <v>99</v>
      </c>
      <c r="J41" s="14">
        <v>23</v>
      </c>
      <c r="K41" s="5">
        <v>7</v>
      </c>
      <c r="L41" s="5">
        <v>16</v>
      </c>
    </row>
    <row r="42" spans="1:12" ht="15" customHeight="1" x14ac:dyDescent="0.4">
      <c r="A42" s="4" t="s">
        <v>21</v>
      </c>
      <c r="B42" s="14">
        <v>4988</v>
      </c>
      <c r="C42" s="14">
        <v>2368</v>
      </c>
      <c r="D42" s="14">
        <v>2620</v>
      </c>
      <c r="E42" s="4" t="s">
        <v>38</v>
      </c>
      <c r="F42" s="15">
        <v>3965</v>
      </c>
      <c r="G42" s="14">
        <v>1974</v>
      </c>
      <c r="H42" s="14">
        <v>1991</v>
      </c>
      <c r="I42" s="4" t="s">
        <v>39</v>
      </c>
      <c r="J42" s="14">
        <v>40</v>
      </c>
      <c r="K42" s="15">
        <v>9</v>
      </c>
      <c r="L42" s="15">
        <v>31</v>
      </c>
    </row>
    <row r="43" spans="1:12" ht="15" customHeight="1" x14ac:dyDescent="0.4">
      <c r="A43" s="18">
        <v>30</v>
      </c>
      <c r="B43" s="14">
        <v>955</v>
      </c>
      <c r="C43" s="5">
        <v>427</v>
      </c>
      <c r="D43" s="5">
        <v>528</v>
      </c>
      <c r="E43" s="21">
        <v>65</v>
      </c>
      <c r="F43" s="15">
        <v>825</v>
      </c>
      <c r="G43" s="5">
        <v>430</v>
      </c>
      <c r="H43" s="5">
        <v>395</v>
      </c>
      <c r="I43" s="19">
        <v>100</v>
      </c>
      <c r="J43" s="14">
        <v>16</v>
      </c>
      <c r="K43" s="5">
        <v>5</v>
      </c>
      <c r="L43" s="5">
        <v>11</v>
      </c>
    </row>
    <row r="44" spans="1:12" ht="15" customHeight="1" x14ac:dyDescent="0.4">
      <c r="A44" s="18">
        <v>31</v>
      </c>
      <c r="B44" s="14">
        <v>985</v>
      </c>
      <c r="C44" s="5">
        <v>461</v>
      </c>
      <c r="D44" s="5">
        <v>524</v>
      </c>
      <c r="E44" s="21">
        <v>66</v>
      </c>
      <c r="F44" s="15">
        <v>770</v>
      </c>
      <c r="G44" s="5">
        <v>387</v>
      </c>
      <c r="H44" s="5">
        <v>383</v>
      </c>
      <c r="I44" s="19">
        <v>101</v>
      </c>
      <c r="J44" s="14">
        <v>13</v>
      </c>
      <c r="K44" s="5">
        <v>2</v>
      </c>
      <c r="L44" s="5">
        <v>11</v>
      </c>
    </row>
    <row r="45" spans="1:12" ht="15" customHeight="1" x14ac:dyDescent="0.4">
      <c r="A45" s="18">
        <v>32</v>
      </c>
      <c r="B45" s="14">
        <v>977</v>
      </c>
      <c r="C45" s="5">
        <v>472</v>
      </c>
      <c r="D45" s="5">
        <v>505</v>
      </c>
      <c r="E45" s="21">
        <v>67</v>
      </c>
      <c r="F45" s="15">
        <v>761</v>
      </c>
      <c r="G45" s="5">
        <v>368</v>
      </c>
      <c r="H45" s="5">
        <v>393</v>
      </c>
      <c r="I45" s="19">
        <v>102</v>
      </c>
      <c r="J45" s="14">
        <v>4</v>
      </c>
      <c r="K45" s="5">
        <v>2</v>
      </c>
      <c r="L45" s="5">
        <v>2</v>
      </c>
    </row>
    <row r="46" spans="1:12" ht="15" customHeight="1" x14ac:dyDescent="0.4">
      <c r="A46" s="18">
        <v>33</v>
      </c>
      <c r="B46" s="14">
        <v>1033</v>
      </c>
      <c r="C46" s="5">
        <v>495</v>
      </c>
      <c r="D46" s="5">
        <v>538</v>
      </c>
      <c r="E46" s="21">
        <v>68</v>
      </c>
      <c r="F46" s="15">
        <v>772</v>
      </c>
      <c r="G46" s="5">
        <v>389</v>
      </c>
      <c r="H46" s="5">
        <v>383</v>
      </c>
      <c r="I46" s="20" t="s">
        <v>47</v>
      </c>
      <c r="J46" s="14">
        <v>7</v>
      </c>
      <c r="K46" s="5">
        <v>0</v>
      </c>
      <c r="L46" s="5">
        <v>7</v>
      </c>
    </row>
    <row r="47" spans="1:12" ht="15" customHeight="1" x14ac:dyDescent="0.4">
      <c r="A47" s="18">
        <v>34</v>
      </c>
      <c r="B47" s="14">
        <v>1038</v>
      </c>
      <c r="C47" s="5">
        <v>513</v>
      </c>
      <c r="D47" s="5">
        <v>525</v>
      </c>
      <c r="E47" s="21">
        <v>69</v>
      </c>
      <c r="F47" s="15">
        <v>837</v>
      </c>
      <c r="G47" s="5">
        <v>400</v>
      </c>
      <c r="H47" s="5">
        <v>437</v>
      </c>
      <c r="I47" s="20" t="s">
        <v>40</v>
      </c>
      <c r="J47" s="14">
        <v>0</v>
      </c>
      <c r="K47" s="5">
        <v>0</v>
      </c>
      <c r="L47" s="5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T54"/>
  <sheetViews>
    <sheetView tabSelected="1" view="pageBreakPreview" topLeftCell="A43" zoomScale="110" zoomScaleNormal="90" zoomScaleSheetLayoutView="110" workbookViewId="0">
      <selection activeCell="F9" sqref="F9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 x14ac:dyDescent="0.4">
      <c r="A1" s="22" t="s">
        <v>12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7" x14ac:dyDescent="0.4">
      <c r="I3" s="23" t="s">
        <v>57</v>
      </c>
      <c r="J3" s="24"/>
      <c r="K3" s="24"/>
      <c r="L3" s="6" t="s">
        <v>18</v>
      </c>
      <c r="Q3" s="9" t="s">
        <v>5</v>
      </c>
    </row>
    <row r="4" spans="1:17" ht="15" customHeight="1" x14ac:dyDescent="0.4">
      <c r="A4" s="2" t="s">
        <v>13</v>
      </c>
      <c r="B4" s="16" t="s">
        <v>24</v>
      </c>
      <c r="C4" s="16" t="s">
        <v>25</v>
      </c>
      <c r="D4" s="16" t="s">
        <v>26</v>
      </c>
      <c r="E4" s="2" t="s">
        <v>27</v>
      </c>
      <c r="F4" s="2" t="s">
        <v>24</v>
      </c>
      <c r="G4" s="2" t="s">
        <v>25</v>
      </c>
      <c r="H4" s="2" t="s">
        <v>41</v>
      </c>
      <c r="I4" s="17" t="s">
        <v>44</v>
      </c>
      <c r="J4" s="17" t="s">
        <v>28</v>
      </c>
      <c r="K4" s="17" t="s">
        <v>42</v>
      </c>
      <c r="L4" s="17" t="s">
        <v>41</v>
      </c>
      <c r="N4" s="7" t="s">
        <v>0</v>
      </c>
      <c r="O4" s="8" t="s">
        <v>9</v>
      </c>
      <c r="P4" s="8" t="s">
        <v>10</v>
      </c>
      <c r="Q4" s="8" t="s">
        <v>2</v>
      </c>
    </row>
    <row r="5" spans="1:17" ht="15" customHeight="1" x14ac:dyDescent="0.4">
      <c r="A5" s="3" t="s">
        <v>50</v>
      </c>
      <c r="B5" s="14">
        <v>83176</v>
      </c>
      <c r="C5" s="14">
        <v>40239</v>
      </c>
      <c r="D5" s="14">
        <v>42937</v>
      </c>
      <c r="E5" s="25"/>
      <c r="F5" s="26"/>
      <c r="G5" s="26"/>
      <c r="H5" s="26"/>
      <c r="I5" s="26"/>
      <c r="J5" s="26"/>
      <c r="K5" s="26"/>
      <c r="L5" s="27"/>
      <c r="N5" s="7" t="s">
        <v>4</v>
      </c>
      <c r="O5" s="11">
        <f>SUM(前月!B6+前月!B12+前月!B18)</f>
        <v>9839</v>
      </c>
      <c r="P5" s="3">
        <f>SUM(B6+B12+B18)</f>
        <v>9837</v>
      </c>
      <c r="Q5" s="13">
        <f>P5-O5</f>
        <v>-2</v>
      </c>
    </row>
    <row r="6" spans="1:17" ht="15" customHeight="1" x14ac:dyDescent="0.4">
      <c r="A6" s="4" t="s">
        <v>54</v>
      </c>
      <c r="B6" s="14">
        <v>3328</v>
      </c>
      <c r="C6" s="14">
        <v>1723</v>
      </c>
      <c r="D6" s="14">
        <v>1605</v>
      </c>
      <c r="E6" s="4" t="s">
        <v>29</v>
      </c>
      <c r="F6" s="15">
        <v>5716</v>
      </c>
      <c r="G6" s="15">
        <v>2790</v>
      </c>
      <c r="H6" s="15">
        <v>2926</v>
      </c>
      <c r="I6" s="4" t="s">
        <v>30</v>
      </c>
      <c r="J6" s="15">
        <v>4972</v>
      </c>
      <c r="K6" s="15">
        <v>2352</v>
      </c>
      <c r="L6" s="15">
        <v>2620</v>
      </c>
      <c r="N6" s="7" t="s">
        <v>6</v>
      </c>
      <c r="O6" s="11">
        <f>SUM(前月!B24+前月!B30+前月!B36+前月!B42+前月!F6+前月!F12+前月!F18+前月!F24+前月!F30+前月!F36)</f>
        <v>53339</v>
      </c>
      <c r="P6" s="3">
        <f>SUM(B24+B30+B36+B42+F6+F12+F18+F24+F30+F36)</f>
        <v>53316</v>
      </c>
      <c r="Q6" s="13">
        <f>P6-O6</f>
        <v>-23</v>
      </c>
    </row>
    <row r="7" spans="1:17" ht="15" customHeight="1" x14ac:dyDescent="0.4">
      <c r="A7" s="21">
        <v>0</v>
      </c>
      <c r="B7" s="14">
        <v>579</v>
      </c>
      <c r="C7" s="5">
        <v>287</v>
      </c>
      <c r="D7" s="5">
        <v>292</v>
      </c>
      <c r="E7" s="21">
        <v>35</v>
      </c>
      <c r="F7" s="15">
        <v>1056</v>
      </c>
      <c r="G7" s="5">
        <v>492</v>
      </c>
      <c r="H7" s="5">
        <v>564</v>
      </c>
      <c r="I7" s="19">
        <v>70</v>
      </c>
      <c r="J7" s="14">
        <v>854</v>
      </c>
      <c r="K7" s="5">
        <v>421</v>
      </c>
      <c r="L7" s="5">
        <v>433</v>
      </c>
      <c r="N7" s="7" t="s">
        <v>7</v>
      </c>
      <c r="O7" s="11">
        <f>SUM(前月!F42+前月!J6+前月!J12+前月!J18+前月!J24+前月!J30+前月!J36+前月!J42)</f>
        <v>20035</v>
      </c>
      <c r="P7" s="3">
        <f>SUM(F42+J6+J12+J18+J24+J30+J36+J42)</f>
        <v>20023</v>
      </c>
      <c r="Q7" s="13">
        <f>P7-O7</f>
        <v>-12</v>
      </c>
    </row>
    <row r="8" spans="1:17" ht="15" customHeight="1" x14ac:dyDescent="0.4">
      <c r="A8" s="21">
        <v>1</v>
      </c>
      <c r="B8" s="14">
        <v>657</v>
      </c>
      <c r="C8" s="5">
        <v>337</v>
      </c>
      <c r="D8" s="5">
        <v>320</v>
      </c>
      <c r="E8" s="21">
        <v>36</v>
      </c>
      <c r="F8" s="15">
        <v>1104</v>
      </c>
      <c r="G8" s="5">
        <v>533</v>
      </c>
      <c r="H8" s="5">
        <v>571</v>
      </c>
      <c r="I8" s="19">
        <v>71</v>
      </c>
      <c r="J8" s="14">
        <v>939</v>
      </c>
      <c r="K8" s="5">
        <v>454</v>
      </c>
      <c r="L8" s="5">
        <v>485</v>
      </c>
      <c r="N8" s="7" t="s">
        <v>11</v>
      </c>
      <c r="O8" s="3">
        <f>SUM(O5:O7)</f>
        <v>83213</v>
      </c>
      <c r="P8" s="3">
        <f>SUM(P5:P7)</f>
        <v>83176</v>
      </c>
      <c r="Q8" s="3">
        <f>SUM(Q5:Q7)</f>
        <v>-37</v>
      </c>
    </row>
    <row r="9" spans="1:17" ht="15" customHeight="1" x14ac:dyDescent="0.4">
      <c r="A9" s="21">
        <v>2</v>
      </c>
      <c r="B9" s="14">
        <v>658</v>
      </c>
      <c r="C9" s="5">
        <v>326</v>
      </c>
      <c r="D9" s="5">
        <v>332</v>
      </c>
      <c r="E9" s="21">
        <v>37</v>
      </c>
      <c r="F9" s="15">
        <v>1185</v>
      </c>
      <c r="G9" s="5">
        <v>602</v>
      </c>
      <c r="H9" s="5">
        <v>583</v>
      </c>
      <c r="I9" s="19">
        <v>72</v>
      </c>
      <c r="J9" s="14">
        <v>1111</v>
      </c>
      <c r="K9" s="5">
        <v>539</v>
      </c>
      <c r="L9" s="5">
        <v>572</v>
      </c>
      <c r="N9" s="10"/>
      <c r="O9" s="10"/>
      <c r="P9" s="12"/>
    </row>
    <row r="10" spans="1:17" ht="15" customHeight="1" x14ac:dyDescent="0.4">
      <c r="A10" s="21">
        <v>3</v>
      </c>
      <c r="B10" s="14">
        <v>694</v>
      </c>
      <c r="C10" s="5">
        <v>362</v>
      </c>
      <c r="D10" s="5">
        <v>332</v>
      </c>
      <c r="E10" s="21">
        <v>38</v>
      </c>
      <c r="F10" s="15">
        <v>1169</v>
      </c>
      <c r="G10" s="5">
        <v>579</v>
      </c>
      <c r="H10" s="5">
        <v>590</v>
      </c>
      <c r="I10" s="19">
        <v>73</v>
      </c>
      <c r="J10" s="14">
        <v>1047</v>
      </c>
      <c r="K10" s="5">
        <v>482</v>
      </c>
      <c r="L10" s="5">
        <v>565</v>
      </c>
    </row>
    <row r="11" spans="1:17" ht="15" customHeight="1" x14ac:dyDescent="0.4">
      <c r="A11" s="21">
        <v>4</v>
      </c>
      <c r="B11" s="14">
        <v>740</v>
      </c>
      <c r="C11" s="5">
        <v>411</v>
      </c>
      <c r="D11" s="5">
        <v>329</v>
      </c>
      <c r="E11" s="21">
        <v>39</v>
      </c>
      <c r="F11" s="15">
        <v>1202</v>
      </c>
      <c r="G11" s="5">
        <v>584</v>
      </c>
      <c r="H11" s="5">
        <v>618</v>
      </c>
      <c r="I11" s="19">
        <v>74</v>
      </c>
      <c r="J11" s="14">
        <v>1021</v>
      </c>
      <c r="K11" s="5">
        <v>456</v>
      </c>
      <c r="L11" s="5">
        <v>565</v>
      </c>
    </row>
    <row r="12" spans="1:17" ht="15" customHeight="1" x14ac:dyDescent="0.4">
      <c r="A12" s="4" t="s">
        <v>52</v>
      </c>
      <c r="B12" s="14">
        <v>3430</v>
      </c>
      <c r="C12" s="14">
        <v>1748</v>
      </c>
      <c r="D12" s="14">
        <v>1682</v>
      </c>
      <c r="E12" s="4" t="s">
        <v>31</v>
      </c>
      <c r="F12" s="15">
        <v>6172</v>
      </c>
      <c r="G12" s="15">
        <v>3145</v>
      </c>
      <c r="H12" s="15">
        <v>3027</v>
      </c>
      <c r="I12" s="4" t="s">
        <v>32</v>
      </c>
      <c r="J12" s="14">
        <v>3922</v>
      </c>
      <c r="K12" s="15">
        <v>1663</v>
      </c>
      <c r="L12" s="15">
        <v>2259</v>
      </c>
    </row>
    <row r="13" spans="1:17" ht="15" customHeight="1" x14ac:dyDescent="0.4">
      <c r="A13" s="21">
        <v>5</v>
      </c>
      <c r="B13" s="14">
        <v>684</v>
      </c>
      <c r="C13" s="5">
        <v>352</v>
      </c>
      <c r="D13" s="5">
        <v>332</v>
      </c>
      <c r="E13" s="21">
        <v>40</v>
      </c>
      <c r="F13" s="15">
        <v>1203</v>
      </c>
      <c r="G13" s="5">
        <v>596</v>
      </c>
      <c r="H13" s="5">
        <v>607</v>
      </c>
      <c r="I13" s="19">
        <v>75</v>
      </c>
      <c r="J13" s="14">
        <v>705</v>
      </c>
      <c r="K13" s="5">
        <v>317</v>
      </c>
      <c r="L13" s="5">
        <v>388</v>
      </c>
    </row>
    <row r="14" spans="1:17" ht="15" customHeight="1" x14ac:dyDescent="0.4">
      <c r="A14" s="21">
        <v>6</v>
      </c>
      <c r="B14" s="14">
        <v>709</v>
      </c>
      <c r="C14" s="5">
        <v>361</v>
      </c>
      <c r="D14" s="5">
        <v>348</v>
      </c>
      <c r="E14" s="21">
        <v>41</v>
      </c>
      <c r="F14" s="15">
        <v>1204</v>
      </c>
      <c r="G14" s="5">
        <v>602</v>
      </c>
      <c r="H14" s="5">
        <v>602</v>
      </c>
      <c r="I14" s="19">
        <v>76</v>
      </c>
      <c r="J14" s="14">
        <v>726</v>
      </c>
      <c r="K14" s="5">
        <v>321</v>
      </c>
      <c r="L14" s="5">
        <v>405</v>
      </c>
    </row>
    <row r="15" spans="1:17" ht="15" customHeight="1" x14ac:dyDescent="0.4">
      <c r="A15" s="21">
        <v>7</v>
      </c>
      <c r="B15" s="14">
        <v>708</v>
      </c>
      <c r="C15" s="5">
        <v>352</v>
      </c>
      <c r="D15" s="5">
        <v>356</v>
      </c>
      <c r="E15" s="21">
        <v>42</v>
      </c>
      <c r="F15" s="15">
        <v>1213</v>
      </c>
      <c r="G15" s="5">
        <v>611</v>
      </c>
      <c r="H15" s="5">
        <v>602</v>
      </c>
      <c r="I15" s="19">
        <v>77</v>
      </c>
      <c r="J15" s="14">
        <v>860</v>
      </c>
      <c r="K15" s="5">
        <v>352</v>
      </c>
      <c r="L15" s="5">
        <v>508</v>
      </c>
    </row>
    <row r="16" spans="1:17" ht="15" customHeight="1" x14ac:dyDescent="0.4">
      <c r="A16" s="21">
        <v>8</v>
      </c>
      <c r="B16" s="14">
        <v>649</v>
      </c>
      <c r="C16" s="5">
        <v>323</v>
      </c>
      <c r="D16" s="5">
        <v>326</v>
      </c>
      <c r="E16" s="21">
        <v>43</v>
      </c>
      <c r="F16" s="15">
        <v>1259</v>
      </c>
      <c r="G16" s="5">
        <v>651</v>
      </c>
      <c r="H16" s="5">
        <v>608</v>
      </c>
      <c r="I16" s="19">
        <v>78</v>
      </c>
      <c r="J16" s="14">
        <v>820</v>
      </c>
      <c r="K16" s="5">
        <v>353</v>
      </c>
      <c r="L16" s="5">
        <v>467</v>
      </c>
      <c r="Q16" s="10"/>
    </row>
    <row r="17" spans="1:12" ht="15" customHeight="1" x14ac:dyDescent="0.4">
      <c r="A17" s="21">
        <v>9</v>
      </c>
      <c r="B17" s="14">
        <v>680</v>
      </c>
      <c r="C17" s="5">
        <v>360</v>
      </c>
      <c r="D17" s="5">
        <v>320</v>
      </c>
      <c r="E17" s="21">
        <v>44</v>
      </c>
      <c r="F17" s="15">
        <v>1293</v>
      </c>
      <c r="G17" s="5">
        <v>685</v>
      </c>
      <c r="H17" s="5">
        <v>608</v>
      </c>
      <c r="I17" s="19">
        <v>79</v>
      </c>
      <c r="J17" s="14">
        <v>811</v>
      </c>
      <c r="K17" s="5">
        <v>320</v>
      </c>
      <c r="L17" s="5">
        <v>491</v>
      </c>
    </row>
    <row r="18" spans="1:12" ht="15" customHeight="1" x14ac:dyDescent="0.4">
      <c r="A18" s="4" t="s">
        <v>55</v>
      </c>
      <c r="B18" s="14">
        <v>3079</v>
      </c>
      <c r="C18" s="14">
        <v>1584</v>
      </c>
      <c r="D18" s="14">
        <v>1495</v>
      </c>
      <c r="E18" s="4" t="s">
        <v>43</v>
      </c>
      <c r="F18" s="15">
        <v>6708</v>
      </c>
      <c r="G18" s="15">
        <v>3343</v>
      </c>
      <c r="H18" s="15">
        <v>3365</v>
      </c>
      <c r="I18" s="4" t="s">
        <v>33</v>
      </c>
      <c r="J18" s="14">
        <v>3296</v>
      </c>
      <c r="K18" s="15">
        <v>1309</v>
      </c>
      <c r="L18" s="15">
        <v>1987</v>
      </c>
    </row>
    <row r="19" spans="1:12" ht="15" customHeight="1" x14ac:dyDescent="0.4">
      <c r="A19" s="21">
        <v>10</v>
      </c>
      <c r="B19" s="14">
        <v>639</v>
      </c>
      <c r="C19" s="5">
        <v>316</v>
      </c>
      <c r="D19" s="5">
        <v>323</v>
      </c>
      <c r="E19" s="21">
        <v>45</v>
      </c>
      <c r="F19" s="15">
        <v>1297</v>
      </c>
      <c r="G19" s="5">
        <v>637</v>
      </c>
      <c r="H19" s="5">
        <v>660</v>
      </c>
      <c r="I19" s="19">
        <v>80</v>
      </c>
      <c r="J19" s="14">
        <v>761</v>
      </c>
      <c r="K19" s="5">
        <v>313</v>
      </c>
      <c r="L19" s="5">
        <v>448</v>
      </c>
    </row>
    <row r="20" spans="1:12" ht="15" customHeight="1" x14ac:dyDescent="0.4">
      <c r="A20" s="21">
        <v>11</v>
      </c>
      <c r="B20" s="14">
        <v>602</v>
      </c>
      <c r="C20" s="5">
        <v>314</v>
      </c>
      <c r="D20" s="5">
        <v>288</v>
      </c>
      <c r="E20" s="21">
        <v>46</v>
      </c>
      <c r="F20" s="15">
        <v>1283</v>
      </c>
      <c r="G20" s="5">
        <v>639</v>
      </c>
      <c r="H20" s="5">
        <v>644</v>
      </c>
      <c r="I20" s="19">
        <v>81</v>
      </c>
      <c r="J20" s="14">
        <v>718</v>
      </c>
      <c r="K20" s="5">
        <v>280</v>
      </c>
      <c r="L20" s="5">
        <v>438</v>
      </c>
    </row>
    <row r="21" spans="1:12" ht="15" customHeight="1" x14ac:dyDescent="0.4">
      <c r="A21" s="21">
        <v>12</v>
      </c>
      <c r="B21" s="14">
        <v>587</v>
      </c>
      <c r="C21" s="5">
        <v>303</v>
      </c>
      <c r="D21" s="5">
        <v>284</v>
      </c>
      <c r="E21" s="21">
        <v>47</v>
      </c>
      <c r="F21" s="15">
        <v>1330</v>
      </c>
      <c r="G21" s="5">
        <v>664</v>
      </c>
      <c r="H21" s="5">
        <v>666</v>
      </c>
      <c r="I21" s="19">
        <v>82</v>
      </c>
      <c r="J21" s="14">
        <v>578</v>
      </c>
      <c r="K21" s="5">
        <v>230</v>
      </c>
      <c r="L21" s="5">
        <v>348</v>
      </c>
    </row>
    <row r="22" spans="1:12" ht="15" customHeight="1" x14ac:dyDescent="0.4">
      <c r="A22" s="21">
        <v>13</v>
      </c>
      <c r="B22" s="14">
        <v>674</v>
      </c>
      <c r="C22" s="5">
        <v>356</v>
      </c>
      <c r="D22" s="5">
        <v>318</v>
      </c>
      <c r="E22" s="21">
        <v>48</v>
      </c>
      <c r="F22" s="15">
        <v>1424</v>
      </c>
      <c r="G22" s="5">
        <v>712</v>
      </c>
      <c r="H22" s="5">
        <v>712</v>
      </c>
      <c r="I22" s="19">
        <v>83</v>
      </c>
      <c r="J22" s="14">
        <v>643</v>
      </c>
      <c r="K22" s="5">
        <v>262</v>
      </c>
      <c r="L22" s="5">
        <v>381</v>
      </c>
    </row>
    <row r="23" spans="1:12" ht="15" customHeight="1" x14ac:dyDescent="0.4">
      <c r="A23" s="21">
        <v>14</v>
      </c>
      <c r="B23" s="14">
        <v>577</v>
      </c>
      <c r="C23" s="5">
        <v>295</v>
      </c>
      <c r="D23" s="5">
        <v>282</v>
      </c>
      <c r="E23" s="21">
        <v>49</v>
      </c>
      <c r="F23" s="15">
        <v>1374</v>
      </c>
      <c r="G23" s="5">
        <v>691</v>
      </c>
      <c r="H23" s="5">
        <v>683</v>
      </c>
      <c r="I23" s="19">
        <v>84</v>
      </c>
      <c r="J23" s="14">
        <v>596</v>
      </c>
      <c r="K23" s="5">
        <v>224</v>
      </c>
      <c r="L23" s="5">
        <v>372</v>
      </c>
    </row>
    <row r="24" spans="1:12" ht="15" customHeight="1" x14ac:dyDescent="0.4">
      <c r="A24" s="4" t="s">
        <v>48</v>
      </c>
      <c r="B24" s="14">
        <v>3146</v>
      </c>
      <c r="C24" s="14">
        <v>1606</v>
      </c>
      <c r="D24" s="14">
        <v>1540</v>
      </c>
      <c r="E24" s="4" t="s">
        <v>34</v>
      </c>
      <c r="F24" s="15">
        <v>6743</v>
      </c>
      <c r="G24" s="15">
        <v>3395</v>
      </c>
      <c r="H24" s="15">
        <v>3348</v>
      </c>
      <c r="I24" s="4" t="s">
        <v>45</v>
      </c>
      <c r="J24" s="14">
        <v>2482</v>
      </c>
      <c r="K24" s="15">
        <v>907</v>
      </c>
      <c r="L24" s="15">
        <v>1575</v>
      </c>
    </row>
    <row r="25" spans="1:12" ht="15" customHeight="1" x14ac:dyDescent="0.4">
      <c r="A25" s="21">
        <v>15</v>
      </c>
      <c r="B25" s="14">
        <v>579</v>
      </c>
      <c r="C25" s="5">
        <v>298</v>
      </c>
      <c r="D25" s="5">
        <v>281</v>
      </c>
      <c r="E25" s="21">
        <v>50</v>
      </c>
      <c r="F25" s="15">
        <v>1324</v>
      </c>
      <c r="G25" s="5">
        <v>669</v>
      </c>
      <c r="H25" s="5">
        <v>655</v>
      </c>
      <c r="I25" s="19">
        <v>85</v>
      </c>
      <c r="J25" s="14">
        <v>617</v>
      </c>
      <c r="K25" s="5">
        <v>234</v>
      </c>
      <c r="L25" s="5">
        <v>383</v>
      </c>
    </row>
    <row r="26" spans="1:12" ht="15" customHeight="1" x14ac:dyDescent="0.4">
      <c r="A26" s="21">
        <v>16</v>
      </c>
      <c r="B26" s="14">
        <v>592</v>
      </c>
      <c r="C26" s="5">
        <v>274</v>
      </c>
      <c r="D26" s="5">
        <v>318</v>
      </c>
      <c r="E26" s="21">
        <v>51</v>
      </c>
      <c r="F26" s="15">
        <v>1346</v>
      </c>
      <c r="G26" s="5">
        <v>648</v>
      </c>
      <c r="H26" s="5">
        <v>698</v>
      </c>
      <c r="I26" s="19">
        <v>86</v>
      </c>
      <c r="J26" s="14">
        <v>554</v>
      </c>
      <c r="K26" s="5">
        <v>198</v>
      </c>
      <c r="L26" s="5">
        <v>356</v>
      </c>
    </row>
    <row r="27" spans="1:12" ht="15" customHeight="1" x14ac:dyDescent="0.4">
      <c r="A27" s="21">
        <v>17</v>
      </c>
      <c r="B27" s="14">
        <v>632</v>
      </c>
      <c r="C27" s="5">
        <v>318</v>
      </c>
      <c r="D27" s="5">
        <v>314</v>
      </c>
      <c r="E27" s="21">
        <v>52</v>
      </c>
      <c r="F27" s="15">
        <v>1385</v>
      </c>
      <c r="G27" s="5">
        <v>706</v>
      </c>
      <c r="H27" s="5">
        <v>679</v>
      </c>
      <c r="I27" s="19">
        <v>87</v>
      </c>
      <c r="J27" s="14">
        <v>483</v>
      </c>
      <c r="K27" s="5">
        <v>174</v>
      </c>
      <c r="L27" s="5">
        <v>309</v>
      </c>
    </row>
    <row r="28" spans="1:12" ht="15" customHeight="1" x14ac:dyDescent="0.4">
      <c r="A28" s="21">
        <v>18</v>
      </c>
      <c r="B28" s="14">
        <v>666</v>
      </c>
      <c r="C28" s="5">
        <v>363</v>
      </c>
      <c r="D28" s="5">
        <v>303</v>
      </c>
      <c r="E28" s="21">
        <v>53</v>
      </c>
      <c r="F28" s="15">
        <v>1367</v>
      </c>
      <c r="G28" s="5">
        <v>698</v>
      </c>
      <c r="H28" s="5">
        <v>669</v>
      </c>
      <c r="I28" s="19">
        <v>88</v>
      </c>
      <c r="J28" s="14">
        <v>461</v>
      </c>
      <c r="K28" s="5">
        <v>170</v>
      </c>
      <c r="L28" s="5">
        <v>291</v>
      </c>
    </row>
    <row r="29" spans="1:12" ht="15" customHeight="1" x14ac:dyDescent="0.4">
      <c r="A29" s="21">
        <v>19</v>
      </c>
      <c r="B29" s="14">
        <v>677</v>
      </c>
      <c r="C29" s="5">
        <v>353</v>
      </c>
      <c r="D29" s="5">
        <v>324</v>
      </c>
      <c r="E29" s="21">
        <v>54</v>
      </c>
      <c r="F29" s="15">
        <v>1321</v>
      </c>
      <c r="G29" s="5">
        <v>674</v>
      </c>
      <c r="H29" s="5">
        <v>647</v>
      </c>
      <c r="I29" s="19">
        <v>89</v>
      </c>
      <c r="J29" s="14">
        <v>367</v>
      </c>
      <c r="K29" s="5">
        <v>131</v>
      </c>
      <c r="L29" s="5">
        <v>236</v>
      </c>
    </row>
    <row r="30" spans="1:12" ht="15" customHeight="1" x14ac:dyDescent="0.4">
      <c r="A30" s="4" t="s">
        <v>53</v>
      </c>
      <c r="B30" s="14">
        <v>4815</v>
      </c>
      <c r="C30" s="14">
        <v>2378</v>
      </c>
      <c r="D30" s="14">
        <v>2437</v>
      </c>
      <c r="E30" s="4" t="s">
        <v>35</v>
      </c>
      <c r="F30" s="15">
        <v>5561</v>
      </c>
      <c r="G30" s="14">
        <v>2942</v>
      </c>
      <c r="H30" s="14">
        <v>2619</v>
      </c>
      <c r="I30" s="4" t="s">
        <v>46</v>
      </c>
      <c r="J30" s="14">
        <v>1084</v>
      </c>
      <c r="K30" s="15">
        <v>320</v>
      </c>
      <c r="L30" s="15">
        <v>764</v>
      </c>
    </row>
    <row r="31" spans="1:12" ht="15" customHeight="1" x14ac:dyDescent="0.4">
      <c r="A31" s="21">
        <v>20</v>
      </c>
      <c r="B31" s="14">
        <v>799</v>
      </c>
      <c r="C31" s="5">
        <v>415</v>
      </c>
      <c r="D31" s="5">
        <v>384</v>
      </c>
      <c r="E31" s="21">
        <v>55</v>
      </c>
      <c r="F31" s="15">
        <v>1144</v>
      </c>
      <c r="G31" s="5">
        <v>612</v>
      </c>
      <c r="H31" s="5">
        <v>532</v>
      </c>
      <c r="I31" s="19">
        <v>90</v>
      </c>
      <c r="J31" s="14">
        <v>321</v>
      </c>
      <c r="K31" s="5">
        <v>107</v>
      </c>
      <c r="L31" s="5">
        <v>214</v>
      </c>
    </row>
    <row r="32" spans="1:12" ht="15" customHeight="1" x14ac:dyDescent="0.4">
      <c r="A32" s="21">
        <v>21</v>
      </c>
      <c r="B32" s="14">
        <v>854</v>
      </c>
      <c r="C32" s="5">
        <v>440</v>
      </c>
      <c r="D32" s="5">
        <v>414</v>
      </c>
      <c r="E32" s="21">
        <v>56</v>
      </c>
      <c r="F32" s="15">
        <v>1256</v>
      </c>
      <c r="G32" s="5">
        <v>665</v>
      </c>
      <c r="H32" s="5">
        <v>591</v>
      </c>
      <c r="I32" s="19">
        <v>91</v>
      </c>
      <c r="J32" s="14">
        <v>236</v>
      </c>
      <c r="K32" s="5">
        <v>62</v>
      </c>
      <c r="L32" s="5">
        <v>174</v>
      </c>
    </row>
    <row r="33" spans="1:12" ht="15" customHeight="1" x14ac:dyDescent="0.4">
      <c r="A33" s="21">
        <v>22</v>
      </c>
      <c r="B33" s="14">
        <v>987</v>
      </c>
      <c r="C33" s="5">
        <v>490</v>
      </c>
      <c r="D33" s="5">
        <v>497</v>
      </c>
      <c r="E33" s="21">
        <v>57</v>
      </c>
      <c r="F33" s="15">
        <v>1171</v>
      </c>
      <c r="G33" s="5">
        <v>666</v>
      </c>
      <c r="H33" s="5">
        <v>505</v>
      </c>
      <c r="I33" s="19">
        <v>92</v>
      </c>
      <c r="J33" s="14">
        <v>211</v>
      </c>
      <c r="K33" s="5">
        <v>63</v>
      </c>
      <c r="L33" s="5">
        <v>148</v>
      </c>
    </row>
    <row r="34" spans="1:12" ht="15" customHeight="1" x14ac:dyDescent="0.4">
      <c r="A34" s="21">
        <v>23</v>
      </c>
      <c r="B34" s="14">
        <v>1071</v>
      </c>
      <c r="C34" s="5">
        <v>530</v>
      </c>
      <c r="D34" s="5">
        <v>541</v>
      </c>
      <c r="E34" s="21">
        <v>58</v>
      </c>
      <c r="F34" s="15">
        <v>1040</v>
      </c>
      <c r="G34" s="5">
        <v>507</v>
      </c>
      <c r="H34" s="5">
        <v>533</v>
      </c>
      <c r="I34" s="19">
        <v>93</v>
      </c>
      <c r="J34" s="14">
        <v>164</v>
      </c>
      <c r="K34" s="5">
        <v>48</v>
      </c>
      <c r="L34" s="5">
        <v>116</v>
      </c>
    </row>
    <row r="35" spans="1:12" ht="15" customHeight="1" x14ac:dyDescent="0.4">
      <c r="A35" s="21">
        <v>24</v>
      </c>
      <c r="B35" s="14">
        <v>1104</v>
      </c>
      <c r="C35" s="5">
        <v>503</v>
      </c>
      <c r="D35" s="5">
        <v>601</v>
      </c>
      <c r="E35" s="21">
        <v>59</v>
      </c>
      <c r="F35" s="15">
        <v>950</v>
      </c>
      <c r="G35" s="5">
        <v>492</v>
      </c>
      <c r="H35" s="5">
        <v>458</v>
      </c>
      <c r="I35" s="19">
        <v>94</v>
      </c>
      <c r="J35" s="14">
        <v>152</v>
      </c>
      <c r="K35" s="5">
        <v>40</v>
      </c>
      <c r="L35" s="5">
        <v>112</v>
      </c>
    </row>
    <row r="36" spans="1:12" ht="15" customHeight="1" x14ac:dyDescent="0.4">
      <c r="A36" s="4" t="s">
        <v>49</v>
      </c>
      <c r="B36" s="14">
        <v>5074</v>
      </c>
      <c r="C36" s="14">
        <v>2422</v>
      </c>
      <c r="D36" s="14">
        <v>2652</v>
      </c>
      <c r="E36" s="4" t="s">
        <v>36</v>
      </c>
      <c r="F36" s="15">
        <v>4409</v>
      </c>
      <c r="G36" s="14">
        <v>2215</v>
      </c>
      <c r="H36" s="14">
        <v>2194</v>
      </c>
      <c r="I36" s="4" t="s">
        <v>37</v>
      </c>
      <c r="J36" s="15">
        <v>277</v>
      </c>
      <c r="K36" s="14">
        <v>72</v>
      </c>
      <c r="L36" s="14">
        <v>205</v>
      </c>
    </row>
    <row r="37" spans="1:12" ht="15" customHeight="1" x14ac:dyDescent="0.4">
      <c r="A37" s="21">
        <v>25</v>
      </c>
      <c r="B37" s="14">
        <v>1025</v>
      </c>
      <c r="C37" s="5">
        <v>472</v>
      </c>
      <c r="D37" s="5">
        <v>553</v>
      </c>
      <c r="E37" s="21">
        <v>60</v>
      </c>
      <c r="F37" s="15">
        <v>943</v>
      </c>
      <c r="G37" s="5">
        <v>455</v>
      </c>
      <c r="H37" s="5">
        <v>488</v>
      </c>
      <c r="I37" s="19">
        <v>95</v>
      </c>
      <c r="J37" s="14">
        <v>95</v>
      </c>
      <c r="K37" s="5">
        <v>27</v>
      </c>
      <c r="L37" s="5">
        <v>68</v>
      </c>
    </row>
    <row r="38" spans="1:12" ht="15" customHeight="1" x14ac:dyDescent="0.4">
      <c r="A38" s="21">
        <v>26</v>
      </c>
      <c r="B38" s="14">
        <v>1057</v>
      </c>
      <c r="C38" s="5">
        <v>510</v>
      </c>
      <c r="D38" s="5">
        <v>547</v>
      </c>
      <c r="E38" s="21">
        <v>61</v>
      </c>
      <c r="F38" s="15">
        <v>937</v>
      </c>
      <c r="G38" s="5">
        <v>485</v>
      </c>
      <c r="H38" s="5">
        <v>452</v>
      </c>
      <c r="I38" s="19">
        <v>96</v>
      </c>
      <c r="J38" s="14">
        <v>66</v>
      </c>
      <c r="K38" s="5">
        <v>19</v>
      </c>
      <c r="L38" s="5">
        <v>47</v>
      </c>
    </row>
    <row r="39" spans="1:12" ht="15" customHeight="1" x14ac:dyDescent="0.4">
      <c r="A39" s="21">
        <v>27</v>
      </c>
      <c r="B39" s="14">
        <v>1041</v>
      </c>
      <c r="C39" s="5">
        <v>495</v>
      </c>
      <c r="D39" s="5">
        <v>546</v>
      </c>
      <c r="E39" s="21">
        <v>62</v>
      </c>
      <c r="F39" s="15">
        <v>897</v>
      </c>
      <c r="G39" s="5">
        <v>462</v>
      </c>
      <c r="H39" s="5">
        <v>435</v>
      </c>
      <c r="I39" s="19">
        <v>97</v>
      </c>
      <c r="J39" s="14">
        <v>60</v>
      </c>
      <c r="K39" s="5">
        <v>13</v>
      </c>
      <c r="L39" s="5">
        <v>47</v>
      </c>
    </row>
    <row r="40" spans="1:12" ht="15" customHeight="1" x14ac:dyDescent="0.4">
      <c r="A40" s="21">
        <v>28</v>
      </c>
      <c r="B40" s="14">
        <v>950</v>
      </c>
      <c r="C40" s="5">
        <v>458</v>
      </c>
      <c r="D40" s="5">
        <v>492</v>
      </c>
      <c r="E40" s="21">
        <v>63</v>
      </c>
      <c r="F40" s="15">
        <v>843</v>
      </c>
      <c r="G40" s="5">
        <v>414</v>
      </c>
      <c r="H40" s="5">
        <v>429</v>
      </c>
      <c r="I40" s="19">
        <v>98</v>
      </c>
      <c r="J40" s="14">
        <v>36</v>
      </c>
      <c r="K40" s="5">
        <v>7</v>
      </c>
      <c r="L40" s="5">
        <v>29</v>
      </c>
    </row>
    <row r="41" spans="1:12" ht="15" customHeight="1" x14ac:dyDescent="0.4">
      <c r="A41" s="21">
        <v>29</v>
      </c>
      <c r="B41" s="14">
        <v>1001</v>
      </c>
      <c r="C41" s="5">
        <v>487</v>
      </c>
      <c r="D41" s="5">
        <v>514</v>
      </c>
      <c r="E41" s="21">
        <v>64</v>
      </c>
      <c r="F41" s="15">
        <v>789</v>
      </c>
      <c r="G41" s="5">
        <v>399</v>
      </c>
      <c r="H41" s="5">
        <v>390</v>
      </c>
      <c r="I41" s="19">
        <v>99</v>
      </c>
      <c r="J41" s="14">
        <v>20</v>
      </c>
      <c r="K41" s="5">
        <v>6</v>
      </c>
      <c r="L41" s="5">
        <v>14</v>
      </c>
    </row>
    <row r="42" spans="1:12" ht="15" customHeight="1" x14ac:dyDescent="0.4">
      <c r="A42" s="4" t="s">
        <v>51</v>
      </c>
      <c r="B42" s="14">
        <v>4972</v>
      </c>
      <c r="C42" s="14">
        <v>2353</v>
      </c>
      <c r="D42" s="14">
        <v>2619</v>
      </c>
      <c r="E42" s="4" t="s">
        <v>38</v>
      </c>
      <c r="F42" s="15">
        <v>3948</v>
      </c>
      <c r="G42" s="14">
        <v>1962</v>
      </c>
      <c r="H42" s="14">
        <v>1986</v>
      </c>
      <c r="I42" s="4" t="s">
        <v>39</v>
      </c>
      <c r="J42" s="14">
        <v>42</v>
      </c>
      <c r="K42" s="15">
        <v>10</v>
      </c>
      <c r="L42" s="15">
        <v>32</v>
      </c>
    </row>
    <row r="43" spans="1:12" ht="15" customHeight="1" x14ac:dyDescent="0.4">
      <c r="A43" s="21">
        <v>30</v>
      </c>
      <c r="B43" s="14">
        <v>958</v>
      </c>
      <c r="C43" s="5">
        <v>430</v>
      </c>
      <c r="D43" s="5">
        <v>528</v>
      </c>
      <c r="E43" s="21">
        <v>65</v>
      </c>
      <c r="F43" s="15">
        <v>809</v>
      </c>
      <c r="G43" s="5">
        <v>416</v>
      </c>
      <c r="H43" s="5">
        <v>393</v>
      </c>
      <c r="I43" s="19">
        <v>100</v>
      </c>
      <c r="J43" s="14">
        <v>17</v>
      </c>
      <c r="K43" s="5">
        <v>6</v>
      </c>
      <c r="L43" s="5">
        <v>11</v>
      </c>
    </row>
    <row r="44" spans="1:12" ht="15" customHeight="1" x14ac:dyDescent="0.4">
      <c r="A44" s="21">
        <v>31</v>
      </c>
      <c r="B44" s="14">
        <v>971</v>
      </c>
      <c r="C44" s="5">
        <v>451</v>
      </c>
      <c r="D44" s="5">
        <v>520</v>
      </c>
      <c r="E44" s="21">
        <v>66</v>
      </c>
      <c r="F44" s="15">
        <v>760</v>
      </c>
      <c r="G44" s="5">
        <v>382</v>
      </c>
      <c r="H44" s="5">
        <v>378</v>
      </c>
      <c r="I44" s="19">
        <v>101</v>
      </c>
      <c r="J44" s="14">
        <v>14</v>
      </c>
      <c r="K44" s="5">
        <v>2</v>
      </c>
      <c r="L44" s="5">
        <v>12</v>
      </c>
    </row>
    <row r="45" spans="1:12" ht="15" customHeight="1" x14ac:dyDescent="0.4">
      <c r="A45" s="21">
        <v>32</v>
      </c>
      <c r="B45" s="14">
        <v>976</v>
      </c>
      <c r="C45" s="5">
        <v>474</v>
      </c>
      <c r="D45" s="5">
        <v>502</v>
      </c>
      <c r="E45" s="21">
        <v>67</v>
      </c>
      <c r="F45" s="15">
        <v>783</v>
      </c>
      <c r="G45" s="5">
        <v>378</v>
      </c>
      <c r="H45" s="5">
        <v>405</v>
      </c>
      <c r="I45" s="19">
        <v>102</v>
      </c>
      <c r="J45" s="14">
        <v>4</v>
      </c>
      <c r="K45" s="5">
        <v>2</v>
      </c>
      <c r="L45" s="5">
        <v>2</v>
      </c>
    </row>
    <row r="46" spans="1:12" ht="15" customHeight="1" x14ac:dyDescent="0.4">
      <c r="A46" s="21">
        <v>33</v>
      </c>
      <c r="B46" s="14">
        <v>1026</v>
      </c>
      <c r="C46" s="5">
        <v>490</v>
      </c>
      <c r="D46" s="5">
        <v>536</v>
      </c>
      <c r="E46" s="21">
        <v>68</v>
      </c>
      <c r="F46" s="15">
        <v>769</v>
      </c>
      <c r="G46" s="5">
        <v>391</v>
      </c>
      <c r="H46" s="5">
        <v>378</v>
      </c>
      <c r="I46" s="20" t="s">
        <v>47</v>
      </c>
      <c r="J46" s="14">
        <v>7</v>
      </c>
      <c r="K46" s="5">
        <v>0</v>
      </c>
      <c r="L46" s="5">
        <v>7</v>
      </c>
    </row>
    <row r="47" spans="1:12" ht="15" customHeight="1" x14ac:dyDescent="0.4">
      <c r="A47" s="21">
        <v>34</v>
      </c>
      <c r="B47" s="14">
        <v>1041</v>
      </c>
      <c r="C47" s="5">
        <v>508</v>
      </c>
      <c r="D47" s="5">
        <v>533</v>
      </c>
      <c r="E47" s="21">
        <v>69</v>
      </c>
      <c r="F47" s="15">
        <v>827</v>
      </c>
      <c r="G47" s="5">
        <v>395</v>
      </c>
      <c r="H47" s="5">
        <v>432</v>
      </c>
      <c r="I47" s="20" t="s">
        <v>40</v>
      </c>
      <c r="J47" s="14">
        <v>0</v>
      </c>
      <c r="K47" s="5">
        <v>0</v>
      </c>
      <c r="L47" s="5">
        <v>0</v>
      </c>
    </row>
    <row r="49" spans="1:4" x14ac:dyDescent="0.4">
      <c r="D49" s="9" t="s">
        <v>5</v>
      </c>
    </row>
    <row r="50" spans="1:4" x14ac:dyDescent="0.4">
      <c r="A50" s="7" t="s">
        <v>0</v>
      </c>
      <c r="B50" s="8" t="s">
        <v>9</v>
      </c>
      <c r="C50" s="8" t="s">
        <v>10</v>
      </c>
      <c r="D50" s="8" t="s">
        <v>2</v>
      </c>
    </row>
    <row r="51" spans="1:4" x14ac:dyDescent="0.4">
      <c r="A51" s="7" t="s">
        <v>4</v>
      </c>
      <c r="B51" s="3">
        <f>O5</f>
        <v>9839</v>
      </c>
      <c r="C51" s="3">
        <f t="shared" ref="B51:D54" si="0">P5</f>
        <v>9837</v>
      </c>
      <c r="D51" s="3">
        <f t="shared" si="0"/>
        <v>-2</v>
      </c>
    </row>
    <row r="52" spans="1:4" x14ac:dyDescent="0.4">
      <c r="A52" s="7" t="s">
        <v>6</v>
      </c>
      <c r="B52" s="3">
        <f t="shared" si="0"/>
        <v>53339</v>
      </c>
      <c r="C52" s="3">
        <f t="shared" si="0"/>
        <v>53316</v>
      </c>
      <c r="D52" s="3">
        <f t="shared" si="0"/>
        <v>-23</v>
      </c>
    </row>
    <row r="53" spans="1:4" x14ac:dyDescent="0.4">
      <c r="A53" s="7" t="s">
        <v>7</v>
      </c>
      <c r="B53" s="3">
        <f t="shared" si="0"/>
        <v>20035</v>
      </c>
      <c r="C53" s="3">
        <f t="shared" si="0"/>
        <v>20023</v>
      </c>
      <c r="D53" s="3">
        <f t="shared" si="0"/>
        <v>-12</v>
      </c>
    </row>
    <row r="54" spans="1:4" x14ac:dyDescent="0.4">
      <c r="A54" s="7" t="s">
        <v>11</v>
      </c>
      <c r="B54" s="3">
        <f t="shared" si="0"/>
        <v>83213</v>
      </c>
      <c r="C54" s="3">
        <f t="shared" si="0"/>
        <v>83176</v>
      </c>
      <c r="D54" s="3">
        <f t="shared" si="0"/>
        <v>-37</v>
      </c>
    </row>
  </sheetData>
  <mergeCells count="3">
    <mergeCell ref="A1:L1"/>
    <mergeCell ref="I3:K3"/>
    <mergeCell ref="E5:L5"/>
  </mergeCells>
  <phoneticPr fontId="7"/>
  <pageMargins left="0.7" right="0.7" top="0.75" bottom="0.75" header="0.3" footer="0.3"/>
  <pageSetup paperSize="9" scale="67" orientation="portrait" horizontalDpi="6553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2021-09-03T00:43:00Z</dcterms:modified>
</cp:coreProperties>
</file>